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11340" firstSheet="1" activeTab="1"/>
  </bookViews>
  <sheets>
    <sheet name="TOPLU PUANTAJ" sheetId="2" state="hidden" r:id="rId1"/>
    <sheet name="Okul Öğretmenleri için" sheetId="6" r:id="rId2"/>
  </sheets>
  <definedNames>
    <definedName name="ADI" localSheetId="1">'Okul Öğretmenleri için'!$D$12:$D$31</definedName>
    <definedName name="ADI" localSheetId="0">'TOPLU PUANTAJ'!$D$10:$D$29</definedName>
    <definedName name="ADI">#REF!</definedName>
    <definedName name="AY" localSheetId="1">'Okul Öğretmenleri için'!$E$3</definedName>
    <definedName name="AY" localSheetId="0">'TOPLU PUANTAJ'!$E$3</definedName>
    <definedName name="AY">#REF!</definedName>
    <definedName name="AYLAR" localSheetId="1">'Okul Öğretmenleri için'!$FJ$11:$FJ$22</definedName>
    <definedName name="AYLAR" localSheetId="0">'TOPLU PUANTAJ'!$BD$9:$BD$20</definedName>
    <definedName name="AYLAR">#REF!</definedName>
    <definedName name="TAKVİM" localSheetId="1">'Okul Öğretmenleri için'!$DV$8:$EZ$8</definedName>
    <definedName name="TAKVİM">#REF!</definedName>
    <definedName name="_xlnm.Print_Area" localSheetId="1">'Okul Öğretmenleri için'!$DS$1:$FE$94</definedName>
    <definedName name="_xlnm.Print_Area" localSheetId="0">'TOPLU PUANTAJ'!$A$1:$AY$43</definedName>
  </definedNames>
  <calcPr calcId="144525"/>
</workbook>
</file>

<file path=xl/calcChain.xml><?xml version="1.0" encoding="utf-8"?>
<calcChain xmlns="http://schemas.openxmlformats.org/spreadsheetml/2006/main">
  <c r="EI38" i="6" l="1"/>
  <c r="DU62" i="6" l="1"/>
  <c r="I17" i="6"/>
  <c r="DU17" i="6" s="1"/>
  <c r="DU65" i="6" s="1"/>
  <c r="I16" i="6"/>
  <c r="DU16" i="6" s="1"/>
  <c r="DU64" i="6" s="1"/>
  <c r="I15" i="6"/>
  <c r="DU15" i="6" s="1"/>
  <c r="DU63" i="6" s="1"/>
  <c r="I14" i="6"/>
  <c r="DU14" i="6" s="1"/>
  <c r="I13" i="6"/>
  <c r="DU13" i="6" s="1"/>
  <c r="DU61" i="6" s="1"/>
  <c r="D16" i="6"/>
  <c r="D14" i="6"/>
  <c r="C12" i="6"/>
  <c r="DS12" i="6" s="1"/>
  <c r="I12" i="6"/>
  <c r="DU12" i="6" s="1"/>
  <c r="DU60" i="6" s="1"/>
  <c r="EZ51" i="6"/>
  <c r="EZ3" i="6"/>
  <c r="DU18" i="6"/>
  <c r="W19" i="6" l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FQ12" i="6" l="1"/>
  <c r="FQ13" i="6" s="1"/>
  <c r="FR13" i="6" l="1"/>
  <c r="FQ14" i="6"/>
  <c r="FQ15" i="6" s="1"/>
  <c r="FR15" i="6" s="1"/>
  <c r="FR12" i="6"/>
  <c r="FR14" i="6" l="1"/>
  <c r="FQ16" i="6"/>
  <c r="FQ17" i="6" s="1"/>
  <c r="DT34" i="6"/>
  <c r="FR16" i="6" l="1"/>
  <c r="FR17" i="6"/>
  <c r="FQ18" i="6"/>
  <c r="FQ19" i="6" l="1"/>
  <c r="FR19" i="6" s="1"/>
  <c r="FR18" i="6"/>
  <c r="DT67" i="6" l="1"/>
  <c r="FC59" i="6"/>
  <c r="FB59" i="6"/>
  <c r="FA59" i="6"/>
  <c r="DT59" i="6"/>
  <c r="FC56" i="6"/>
  <c r="FB56" i="6"/>
  <c r="FA56" i="6"/>
  <c r="DT56" i="6"/>
  <c r="FD54" i="6"/>
  <c r="FC54" i="6"/>
  <c r="FB54" i="6"/>
  <c r="FA54" i="6"/>
  <c r="DT49" i="6"/>
  <c r="EI86" i="6"/>
  <c r="DT82" i="6"/>
  <c r="DT33" i="6"/>
  <c r="DT81" i="6" s="1"/>
  <c r="FO31" i="6"/>
  <c r="DT31" i="6"/>
  <c r="C31" i="6"/>
  <c r="DS31" i="6" s="1"/>
  <c r="FO30" i="6"/>
  <c r="DT30" i="6"/>
  <c r="C30" i="6"/>
  <c r="DS30" i="6" s="1"/>
  <c r="FO29" i="6"/>
  <c r="DT29" i="6"/>
  <c r="C29" i="6"/>
  <c r="DS29" i="6" s="1"/>
  <c r="FO28" i="6"/>
  <c r="DT28" i="6"/>
  <c r="C28" i="6"/>
  <c r="DS28" i="6" s="1"/>
  <c r="FO27" i="6"/>
  <c r="DT27" i="6"/>
  <c r="C27" i="6"/>
  <c r="DS27" i="6" s="1"/>
  <c r="FO26" i="6"/>
  <c r="DT26" i="6"/>
  <c r="C26" i="6"/>
  <c r="DS26" i="6" s="1"/>
  <c r="FO25" i="6"/>
  <c r="DT25" i="6"/>
  <c r="C25" i="6"/>
  <c r="DS25" i="6" s="1"/>
  <c r="FO24" i="6"/>
  <c r="FK24" i="6"/>
  <c r="FJ24" i="6"/>
  <c r="DT24" i="6"/>
  <c r="DS24" i="6"/>
  <c r="C24" i="6"/>
  <c r="FO23" i="6"/>
  <c r="DT23" i="6"/>
  <c r="C23" i="6"/>
  <c r="DS23" i="6" s="1"/>
  <c r="FO22" i="6"/>
  <c r="DT22" i="6"/>
  <c r="C22" i="6"/>
  <c r="DS22" i="6" s="1"/>
  <c r="FO21" i="6"/>
  <c r="DT21" i="6"/>
  <c r="C21" i="6"/>
  <c r="DS21" i="6" s="1"/>
  <c r="FO20" i="6"/>
  <c r="DT20" i="6"/>
  <c r="C20" i="6"/>
  <c r="DS20" i="6" s="1"/>
  <c r="FO19" i="6"/>
  <c r="D19" i="6"/>
  <c r="C19" i="6" s="1"/>
  <c r="FO18" i="6"/>
  <c r="DT18" i="6"/>
  <c r="DT66" i="6" s="1"/>
  <c r="D18" i="6"/>
  <c r="C18" i="6" s="1"/>
  <c r="DS18" i="6" s="1"/>
  <c r="DS66" i="6" s="1"/>
  <c r="FO17" i="6"/>
  <c r="FO16" i="6"/>
  <c r="DT16" i="6"/>
  <c r="DT64" i="6" s="1"/>
  <c r="FO15" i="6"/>
  <c r="FO14" i="6"/>
  <c r="DT14" i="6"/>
  <c r="DT62" i="6" s="1"/>
  <c r="FO13" i="6"/>
  <c r="FO12" i="6"/>
  <c r="DT12" i="6"/>
  <c r="DT60" i="6" s="1"/>
  <c r="DS6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BC6" i="6"/>
  <c r="FJ27" i="6" l="1"/>
  <c r="DV7" i="6" s="1"/>
  <c r="FJ26" i="6"/>
  <c r="CL7" i="6" l="1"/>
  <c r="CM7" i="6" s="1"/>
  <c r="DV8" i="6"/>
  <c r="DV11" i="6" s="1"/>
  <c r="BE7" i="6"/>
  <c r="DW7" i="6"/>
  <c r="DW8" i="6" l="1"/>
  <c r="DW11" i="6" s="1"/>
  <c r="DX7" i="6"/>
  <c r="DV56" i="6"/>
  <c r="CL8" i="6"/>
  <c r="DV18" i="6"/>
  <c r="DV66" i="6" s="1"/>
  <c r="DV59" i="6"/>
  <c r="DV6" i="6"/>
  <c r="BE8" i="6"/>
  <c r="BE9" i="6" s="1"/>
  <c r="BE11" i="6" s="1"/>
  <c r="CN7" i="6"/>
  <c r="Y7" i="6"/>
  <c r="CM8" i="6"/>
  <c r="BE15" i="6" l="1"/>
  <c r="BE17" i="6"/>
  <c r="BE13" i="6"/>
  <c r="CL18" i="6"/>
  <c r="CM18" i="6"/>
  <c r="BE18" i="6"/>
  <c r="BE14" i="6"/>
  <c r="BE12" i="6"/>
  <c r="BE16" i="6"/>
  <c r="CM9" i="6"/>
  <c r="Z8" i="6"/>
  <c r="Z9" i="6" s="1"/>
  <c r="Z11" i="6" s="1"/>
  <c r="BE29" i="6"/>
  <c r="BE31" i="6"/>
  <c r="BE27" i="6"/>
  <c r="BE26" i="6"/>
  <c r="BE23" i="6"/>
  <c r="BE21" i="6"/>
  <c r="BE28" i="6"/>
  <c r="BE25" i="6"/>
  <c r="BE30" i="6"/>
  <c r="BE24" i="6"/>
  <c r="BE20" i="6"/>
  <c r="BE22" i="6"/>
  <c r="DW56" i="6"/>
  <c r="DW59" i="6"/>
  <c r="BF8" i="6"/>
  <c r="BF9" i="6" s="1"/>
  <c r="BF11" i="6" s="1"/>
  <c r="DW18" i="6"/>
  <c r="DW66" i="6" s="1"/>
  <c r="DW6" i="6"/>
  <c r="CN8" i="6"/>
  <c r="CO7" i="6"/>
  <c r="DV54" i="6"/>
  <c r="BE6" i="6"/>
  <c r="CL6" i="6"/>
  <c r="Y8" i="6"/>
  <c r="Y9" i="6" s="1"/>
  <c r="Y11" i="6" s="1"/>
  <c r="CL9" i="6"/>
  <c r="DY7" i="6"/>
  <c r="DX8" i="6"/>
  <c r="DX11" i="6" s="1"/>
  <c r="BF17" i="6" l="1"/>
  <c r="BF13" i="6"/>
  <c r="BF15" i="6"/>
  <c r="Y12" i="6"/>
  <c r="Y15" i="6"/>
  <c r="Y17" i="6"/>
  <c r="Y13" i="6"/>
  <c r="Z17" i="6"/>
  <c r="Z13" i="6"/>
  <c r="Z15" i="6"/>
  <c r="BF16" i="6"/>
  <c r="BF12" i="6"/>
  <c r="BF14" i="6"/>
  <c r="BF18" i="6"/>
  <c r="BE19" i="6"/>
  <c r="CN18" i="6"/>
  <c r="Y16" i="6"/>
  <c r="Y14" i="6"/>
  <c r="Y18" i="6"/>
  <c r="Z18" i="6"/>
  <c r="Z16" i="6"/>
  <c r="Z12" i="6"/>
  <c r="Z14" i="6"/>
  <c r="DX56" i="6"/>
  <c r="DX59" i="6"/>
  <c r="DX6" i="6"/>
  <c r="BG8" i="6"/>
  <c r="BG9" i="6" s="1"/>
  <c r="BG11" i="6" s="1"/>
  <c r="DX18" i="6"/>
  <c r="DX66" i="6" s="1"/>
  <c r="CN9" i="6"/>
  <c r="AA8" i="6"/>
  <c r="AA9" i="6" s="1"/>
  <c r="AA11" i="6" s="1"/>
  <c r="BF31" i="6"/>
  <c r="BF30" i="6"/>
  <c r="BF27" i="6"/>
  <c r="BF23" i="6"/>
  <c r="BF22" i="6"/>
  <c r="BF29" i="6"/>
  <c r="BF28" i="6"/>
  <c r="BF26" i="6"/>
  <c r="BF25" i="6"/>
  <c r="BF24" i="6"/>
  <c r="BF21" i="6"/>
  <c r="BF20" i="6"/>
  <c r="Z31" i="6"/>
  <c r="Z30" i="6"/>
  <c r="Z29" i="6"/>
  <c r="Z28" i="6"/>
  <c r="Z23" i="6"/>
  <c r="Z22" i="6"/>
  <c r="Z21" i="6"/>
  <c r="Z24" i="6"/>
  <c r="Z27" i="6"/>
  <c r="Z25" i="6"/>
  <c r="Z20" i="6"/>
  <c r="Z26" i="6"/>
  <c r="DY8" i="6"/>
  <c r="DY11" i="6" s="1"/>
  <c r="DZ7" i="6"/>
  <c r="Y31" i="6"/>
  <c r="Y29" i="6"/>
  <c r="Y27" i="6"/>
  <c r="Y30" i="6"/>
  <c r="Y26" i="6"/>
  <c r="Y23" i="6"/>
  <c r="Y21" i="6"/>
  <c r="Y25" i="6"/>
  <c r="Y22" i="6"/>
  <c r="Y24" i="6"/>
  <c r="Y28" i="6"/>
  <c r="Y20" i="6"/>
  <c r="DW54" i="6"/>
  <c r="BF6" i="6"/>
  <c r="CM6" i="6"/>
  <c r="Y6" i="6" s="1"/>
  <c r="CL11" i="6"/>
  <c r="CL10" i="6"/>
  <c r="CO8" i="6"/>
  <c r="CP7" i="6"/>
  <c r="CM10" i="6"/>
  <c r="CM11" i="6"/>
  <c r="CM15" i="6" l="1"/>
  <c r="DW15" i="6" s="1"/>
  <c r="DW63" i="6" s="1"/>
  <c r="CM13" i="6"/>
  <c r="DW13" i="6" s="1"/>
  <c r="DW61" i="6" s="1"/>
  <c r="CM17" i="6"/>
  <c r="DW17" i="6" s="1"/>
  <c r="DW65" i="6" s="1"/>
  <c r="DV17" i="6"/>
  <c r="DV65" i="6" s="1"/>
  <c r="CL12" i="6"/>
  <c r="CL15" i="6"/>
  <c r="DV15" i="6" s="1"/>
  <c r="DV63" i="6" s="1"/>
  <c r="CL17" i="6"/>
  <c r="CL13" i="6"/>
  <c r="DV13" i="6" s="1"/>
  <c r="DV61" i="6" s="1"/>
  <c r="BG17" i="6"/>
  <c r="BG13" i="6"/>
  <c r="BG15" i="6"/>
  <c r="AA15" i="6"/>
  <c r="AA13" i="6"/>
  <c r="AA17" i="6"/>
  <c r="CL16" i="6"/>
  <c r="DV16" i="6" s="1"/>
  <c r="DV64" i="6" s="1"/>
  <c r="CL14" i="6"/>
  <c r="DV14" i="6" s="1"/>
  <c r="DV62" i="6" s="1"/>
  <c r="CM12" i="6"/>
  <c r="DW12" i="6" s="1"/>
  <c r="CM14" i="6"/>
  <c r="DW14" i="6" s="1"/>
  <c r="DW62" i="6" s="1"/>
  <c r="CM16" i="6"/>
  <c r="DW16" i="6" s="1"/>
  <c r="DW64" i="6" s="1"/>
  <c r="Y19" i="6"/>
  <c r="Z19" i="6"/>
  <c r="CO18" i="6"/>
  <c r="BG16" i="6"/>
  <c r="BG12" i="6"/>
  <c r="BG14" i="6"/>
  <c r="BG18" i="6"/>
  <c r="BF19" i="6"/>
  <c r="AA16" i="6"/>
  <c r="AA18" i="6"/>
  <c r="AA12" i="6"/>
  <c r="AA14" i="6"/>
  <c r="DV12" i="6"/>
  <c r="CM31" i="6"/>
  <c r="DW31" i="6" s="1"/>
  <c r="CM30" i="6"/>
  <c r="DW30" i="6" s="1"/>
  <c r="CM29" i="6"/>
  <c r="DW29" i="6" s="1"/>
  <c r="CM28" i="6"/>
  <c r="DW28" i="6" s="1"/>
  <c r="CM23" i="6"/>
  <c r="DW23" i="6" s="1"/>
  <c r="CM22" i="6"/>
  <c r="DW22" i="6" s="1"/>
  <c r="CM27" i="6"/>
  <c r="DW27" i="6" s="1"/>
  <c r="CM21" i="6"/>
  <c r="DW21" i="6" s="1"/>
  <c r="CM20" i="6"/>
  <c r="DW20" i="6" s="1"/>
  <c r="CM24" i="6"/>
  <c r="DW24" i="6" s="1"/>
  <c r="CM26" i="6"/>
  <c r="DW26" i="6" s="1"/>
  <c r="CM25" i="6"/>
  <c r="DW25" i="6" s="1"/>
  <c r="CL29" i="6"/>
  <c r="CL27" i="6"/>
  <c r="DV27" i="6" s="1"/>
  <c r="CL30" i="6"/>
  <c r="CL26" i="6"/>
  <c r="CL23" i="6"/>
  <c r="DV23" i="6" s="1"/>
  <c r="CL21" i="6"/>
  <c r="DV21" i="6" s="1"/>
  <c r="CL25" i="6"/>
  <c r="DV25" i="6" s="1"/>
  <c r="CL22" i="6"/>
  <c r="DV22" i="6" s="1"/>
  <c r="CL28" i="6"/>
  <c r="CL31" i="6"/>
  <c r="DV31" i="6" s="1"/>
  <c r="CL24" i="6"/>
  <c r="DV24" i="6" s="1"/>
  <c r="CL20" i="6"/>
  <c r="DV20" i="6" s="1"/>
  <c r="DY18" i="6"/>
  <c r="DY66" i="6" s="1"/>
  <c r="DY56" i="6"/>
  <c r="DY6" i="6"/>
  <c r="DY59" i="6"/>
  <c r="BH8" i="6"/>
  <c r="BH9" i="6" s="1"/>
  <c r="BH11" i="6" s="1"/>
  <c r="CN11" i="6"/>
  <c r="CN10" i="6"/>
  <c r="BG31" i="6"/>
  <c r="BG30" i="6"/>
  <c r="BG28" i="6"/>
  <c r="BG25" i="6"/>
  <c r="BG24" i="6"/>
  <c r="BG22" i="6"/>
  <c r="BG20" i="6"/>
  <c r="BG26" i="6"/>
  <c r="BG27" i="6"/>
  <c r="BG29" i="6"/>
  <c r="BG21" i="6"/>
  <c r="BG23" i="6"/>
  <c r="CP8" i="6"/>
  <c r="CQ7" i="6"/>
  <c r="AB8" i="6"/>
  <c r="AB9" i="6" s="1"/>
  <c r="AB11" i="6" s="1"/>
  <c r="CO9" i="6"/>
  <c r="DZ8" i="6"/>
  <c r="DZ11" i="6" s="1"/>
  <c r="EA7" i="6"/>
  <c r="AA30" i="6"/>
  <c r="AA28" i="6"/>
  <c r="AA25" i="6"/>
  <c r="AA24" i="6"/>
  <c r="AA22" i="6"/>
  <c r="AA31" i="6"/>
  <c r="AA20" i="6"/>
  <c r="AA27" i="6"/>
  <c r="AA23" i="6"/>
  <c r="AA29" i="6"/>
  <c r="AA26" i="6"/>
  <c r="AA21" i="6"/>
  <c r="DX54" i="6"/>
  <c r="CN6" i="6"/>
  <c r="Z6" i="6" s="1"/>
  <c r="BG6" i="6"/>
  <c r="CN17" i="6" l="1"/>
  <c r="CN13" i="6"/>
  <c r="DX13" i="6" s="1"/>
  <c r="DX61" i="6" s="1"/>
  <c r="CN15" i="6"/>
  <c r="DX15" i="6" s="1"/>
  <c r="DX63" i="6" s="1"/>
  <c r="DX17" i="6"/>
  <c r="DX65" i="6" s="1"/>
  <c r="BH15" i="6"/>
  <c r="BH17" i="6"/>
  <c r="BH13" i="6"/>
  <c r="AB15" i="6"/>
  <c r="AB13" i="6"/>
  <c r="AB17" i="6"/>
  <c r="DW19" i="6"/>
  <c r="DW67" i="6" s="1"/>
  <c r="CM19" i="6"/>
  <c r="CN12" i="6"/>
  <c r="DX12" i="6" s="1"/>
  <c r="CN14" i="6"/>
  <c r="DX14" i="6" s="1"/>
  <c r="DX62" i="6" s="1"/>
  <c r="CN16" i="6"/>
  <c r="DX16" i="6" s="1"/>
  <c r="DX64" i="6" s="1"/>
  <c r="CL19" i="6"/>
  <c r="BG19" i="6"/>
  <c r="BH18" i="6"/>
  <c r="BH14" i="6"/>
  <c r="BH16" i="6"/>
  <c r="BH12" i="6"/>
  <c r="AA19" i="6"/>
  <c r="CP18" i="6"/>
  <c r="AB18" i="6"/>
  <c r="AB14" i="6"/>
  <c r="AB16" i="6"/>
  <c r="AB12" i="6"/>
  <c r="DV60" i="6"/>
  <c r="DV19" i="6"/>
  <c r="DV67" i="6" s="1"/>
  <c r="DW60" i="6"/>
  <c r="DZ18" i="6"/>
  <c r="DZ66" i="6" s="1"/>
  <c r="BI8" i="6"/>
  <c r="BI9" i="6" s="1"/>
  <c r="BI11" i="6" s="1"/>
  <c r="DZ56" i="6"/>
  <c r="DZ59" i="6"/>
  <c r="DZ6" i="6"/>
  <c r="AB29" i="6"/>
  <c r="AB27" i="6"/>
  <c r="AB28" i="6"/>
  <c r="AB21" i="6"/>
  <c r="AB24" i="6"/>
  <c r="AB26" i="6"/>
  <c r="AB30" i="6"/>
  <c r="AB20" i="6"/>
  <c r="AB22" i="6"/>
  <c r="AB31" i="6"/>
  <c r="AB25" i="6"/>
  <c r="AB23" i="6"/>
  <c r="CN31" i="6"/>
  <c r="DX31" i="6" s="1"/>
  <c r="CN30" i="6"/>
  <c r="DX30" i="6" s="1"/>
  <c r="CN28" i="6"/>
  <c r="DX28" i="6" s="1"/>
  <c r="CN25" i="6"/>
  <c r="DX25" i="6" s="1"/>
  <c r="CN24" i="6"/>
  <c r="DX24" i="6" s="1"/>
  <c r="CN22" i="6"/>
  <c r="DX22" i="6" s="1"/>
  <c r="CN20" i="6"/>
  <c r="DX20" i="6" s="1"/>
  <c r="CN29" i="6"/>
  <c r="CN21" i="6"/>
  <c r="DX21" i="6" s="1"/>
  <c r="CN23" i="6"/>
  <c r="DX23" i="6" s="1"/>
  <c r="CN27" i="6"/>
  <c r="CN26" i="6"/>
  <c r="DX26" i="6" s="1"/>
  <c r="CR7" i="6"/>
  <c r="CQ8" i="6"/>
  <c r="DV29" i="6"/>
  <c r="AC8" i="6"/>
  <c r="AC9" i="6" s="1"/>
  <c r="AC11" i="6" s="1"/>
  <c r="CP9" i="6"/>
  <c r="DV26" i="6"/>
  <c r="BH29" i="6"/>
  <c r="BH31" i="6"/>
  <c r="BH27" i="6"/>
  <c r="BH30" i="6"/>
  <c r="BH21" i="6"/>
  <c r="BH28" i="6"/>
  <c r="BH25" i="6"/>
  <c r="BH23" i="6"/>
  <c r="BH26" i="6"/>
  <c r="BH22" i="6"/>
  <c r="BH20" i="6"/>
  <c r="BH24" i="6"/>
  <c r="EB7" i="6"/>
  <c r="EA8" i="6"/>
  <c r="EA11" i="6" s="1"/>
  <c r="CO10" i="6"/>
  <c r="CO11" i="6"/>
  <c r="DV30" i="6"/>
  <c r="DV28" i="6"/>
  <c r="DY54" i="6"/>
  <c r="CO6" i="6"/>
  <c r="AA6" i="6" s="1"/>
  <c r="BH6" i="6"/>
  <c r="CO13" i="6" l="1"/>
  <c r="DY13" i="6" s="1"/>
  <c r="DY61" i="6" s="1"/>
  <c r="CO17" i="6"/>
  <c r="DY17" i="6" s="1"/>
  <c r="DY65" i="6" s="1"/>
  <c r="CO15" i="6"/>
  <c r="DY15" i="6" s="1"/>
  <c r="DY63" i="6" s="1"/>
  <c r="BI13" i="6"/>
  <c r="BI15" i="6"/>
  <c r="BI17" i="6"/>
  <c r="AC15" i="6"/>
  <c r="AC13" i="6"/>
  <c r="AC17" i="6"/>
  <c r="CO16" i="6"/>
  <c r="DY16" i="6" s="1"/>
  <c r="DY64" i="6" s="1"/>
  <c r="CO14" i="6"/>
  <c r="DY14" i="6" s="1"/>
  <c r="DY62" i="6" s="1"/>
  <c r="CN19" i="6"/>
  <c r="CO12" i="6"/>
  <c r="BH19" i="6"/>
  <c r="AC14" i="6"/>
  <c r="AC18" i="6"/>
  <c r="AC16" i="6"/>
  <c r="AC12" i="6"/>
  <c r="CQ18" i="6"/>
  <c r="BI18" i="6"/>
  <c r="BI14" i="6"/>
  <c r="BI16" i="6"/>
  <c r="BI12" i="6"/>
  <c r="AB19" i="6"/>
  <c r="DX60" i="6"/>
  <c r="DX19" i="6"/>
  <c r="DX67" i="6" s="1"/>
  <c r="CR8" i="6"/>
  <c r="CS7" i="6"/>
  <c r="CO29" i="6"/>
  <c r="DY29" i="6" s="1"/>
  <c r="CO26" i="6"/>
  <c r="DY26" i="6" s="1"/>
  <c r="CO27" i="6"/>
  <c r="DY27" i="6" s="1"/>
  <c r="CO21" i="6"/>
  <c r="DY21" i="6" s="1"/>
  <c r="CO24" i="6"/>
  <c r="CO28" i="6"/>
  <c r="CO25" i="6"/>
  <c r="DY25" i="6" s="1"/>
  <c r="CO23" i="6"/>
  <c r="DY23" i="6" s="1"/>
  <c r="CO20" i="6"/>
  <c r="DY20" i="6" s="1"/>
  <c r="CO22" i="6"/>
  <c r="CO31" i="6"/>
  <c r="DY31" i="6" s="1"/>
  <c r="CO30" i="6"/>
  <c r="DY30" i="6" s="1"/>
  <c r="CP11" i="6"/>
  <c r="CP10" i="6"/>
  <c r="DZ54" i="6"/>
  <c r="BI6" i="6"/>
  <c r="CP6" i="6"/>
  <c r="AB6" i="6" s="1"/>
  <c r="DX27" i="6"/>
  <c r="EA56" i="6"/>
  <c r="EA59" i="6"/>
  <c r="BJ8" i="6"/>
  <c r="BJ9" i="6" s="1"/>
  <c r="BJ11" i="6" s="1"/>
  <c r="EA18" i="6"/>
  <c r="EA66" i="6" s="1"/>
  <c r="EA6" i="6"/>
  <c r="BI29" i="6"/>
  <c r="BI28" i="6"/>
  <c r="BI27" i="6"/>
  <c r="BI30" i="6"/>
  <c r="BI26" i="6"/>
  <c r="BI23" i="6"/>
  <c r="BI21" i="6"/>
  <c r="BI31" i="6"/>
  <c r="BI24" i="6"/>
  <c r="BI20" i="6"/>
  <c r="BI22" i="6"/>
  <c r="BI25" i="6"/>
  <c r="DX29" i="6"/>
  <c r="EC7" i="6"/>
  <c r="EB8" i="6"/>
  <c r="EB11" i="6" s="1"/>
  <c r="AC31" i="6"/>
  <c r="AC29" i="6"/>
  <c r="AC28" i="6"/>
  <c r="AC27" i="6"/>
  <c r="AC26" i="6"/>
  <c r="AC23" i="6"/>
  <c r="AC21" i="6"/>
  <c r="AC24" i="6"/>
  <c r="AC20" i="6"/>
  <c r="AC30" i="6"/>
  <c r="AC25" i="6"/>
  <c r="AC22" i="6"/>
  <c r="AD8" i="6"/>
  <c r="AD9" i="6" s="1"/>
  <c r="AD11" i="6" s="1"/>
  <c r="CQ9" i="6"/>
  <c r="CP17" i="6" l="1"/>
  <c r="DZ17" i="6" s="1"/>
  <c r="DZ65" i="6" s="1"/>
  <c r="CP13" i="6"/>
  <c r="DZ13" i="6" s="1"/>
  <c r="DZ61" i="6" s="1"/>
  <c r="CP15" i="6"/>
  <c r="DZ15" i="6" s="1"/>
  <c r="DZ63" i="6" s="1"/>
  <c r="AD17" i="6"/>
  <c r="AD15" i="6"/>
  <c r="AD13" i="6"/>
  <c r="BJ13" i="6"/>
  <c r="BJ17" i="6"/>
  <c r="BJ15" i="6"/>
  <c r="CO19" i="6"/>
  <c r="CP12" i="6"/>
  <c r="DZ12" i="6" s="1"/>
  <c r="DZ60" i="6" s="1"/>
  <c r="CP14" i="6"/>
  <c r="DZ14" i="6" s="1"/>
  <c r="DZ62" i="6" s="1"/>
  <c r="CP16" i="6"/>
  <c r="DZ16" i="6" s="1"/>
  <c r="DZ64" i="6" s="1"/>
  <c r="DY12" i="6"/>
  <c r="DY60" i="6" s="1"/>
  <c r="CR18" i="6"/>
  <c r="AD18" i="6"/>
  <c r="AD16" i="6"/>
  <c r="AD12" i="6"/>
  <c r="AD14" i="6"/>
  <c r="BJ16" i="6"/>
  <c r="BJ12" i="6"/>
  <c r="BJ18" i="6"/>
  <c r="BJ14" i="6"/>
  <c r="BI19" i="6"/>
  <c r="AC19" i="6"/>
  <c r="EA54" i="6"/>
  <c r="BJ6" i="6"/>
  <c r="CQ6" i="6"/>
  <c r="AC6" i="6" s="1"/>
  <c r="BJ29" i="6"/>
  <c r="BJ28" i="6"/>
  <c r="BJ26" i="6"/>
  <c r="BJ25" i="6"/>
  <c r="BJ27" i="6"/>
  <c r="BJ21" i="6"/>
  <c r="BJ20" i="6"/>
  <c r="BJ31" i="6"/>
  <c r="BJ24" i="6"/>
  <c r="BJ30" i="6"/>
  <c r="BJ23" i="6"/>
  <c r="BJ22" i="6"/>
  <c r="CR9" i="6"/>
  <c r="AE8" i="6"/>
  <c r="AE9" i="6" s="1"/>
  <c r="AE11" i="6" s="1"/>
  <c r="CQ10" i="6"/>
  <c r="CQ11" i="6"/>
  <c r="CP29" i="6"/>
  <c r="CP31" i="6"/>
  <c r="DZ31" i="6" s="1"/>
  <c r="CP28" i="6"/>
  <c r="DZ28" i="6" s="1"/>
  <c r="CP27" i="6"/>
  <c r="DZ27" i="6" s="1"/>
  <c r="CP23" i="6"/>
  <c r="DZ23" i="6" s="1"/>
  <c r="CP21" i="6"/>
  <c r="DZ21" i="6" s="1"/>
  <c r="CP24" i="6"/>
  <c r="DZ24" i="6" s="1"/>
  <c r="CP20" i="6"/>
  <c r="CP30" i="6"/>
  <c r="DZ30" i="6" s="1"/>
  <c r="CP26" i="6"/>
  <c r="DZ26" i="6" s="1"/>
  <c r="CP25" i="6"/>
  <c r="CP22" i="6"/>
  <c r="DZ22" i="6" s="1"/>
  <c r="EB56" i="6"/>
  <c r="EB18" i="6"/>
  <c r="EB66" i="6" s="1"/>
  <c r="EB6" i="6"/>
  <c r="EB59" i="6"/>
  <c r="BK8" i="6"/>
  <c r="BK9" i="6" s="1"/>
  <c r="BK11" i="6" s="1"/>
  <c r="DY28" i="6"/>
  <c r="DY22" i="6"/>
  <c r="AD30" i="6"/>
  <c r="AD27" i="6"/>
  <c r="AD26" i="6"/>
  <c r="AD25" i="6"/>
  <c r="AD31" i="6"/>
  <c r="AD29" i="6"/>
  <c r="AD22" i="6"/>
  <c r="AD20" i="6"/>
  <c r="AD28" i="6"/>
  <c r="AD24" i="6"/>
  <c r="AD23" i="6"/>
  <c r="AD21" i="6"/>
  <c r="EC8" i="6"/>
  <c r="EC11" i="6" s="1"/>
  <c r="ED7" i="6"/>
  <c r="DY24" i="6"/>
  <c r="CS8" i="6"/>
  <c r="CT7" i="6"/>
  <c r="CQ13" i="6" l="1"/>
  <c r="EA13" i="6" s="1"/>
  <c r="EA61" i="6" s="1"/>
  <c r="CQ17" i="6"/>
  <c r="EA17" i="6" s="1"/>
  <c r="EA65" i="6" s="1"/>
  <c r="CQ15" i="6"/>
  <c r="EA15" i="6" s="1"/>
  <c r="EA63" i="6" s="1"/>
  <c r="AE15" i="6"/>
  <c r="AE13" i="6"/>
  <c r="AE17" i="6"/>
  <c r="BK17" i="6"/>
  <c r="BK13" i="6"/>
  <c r="BK15" i="6"/>
  <c r="DY19" i="6"/>
  <c r="DY67" i="6" s="1"/>
  <c r="CQ12" i="6"/>
  <c r="EA12" i="6" s="1"/>
  <c r="EA60" i="6" s="1"/>
  <c r="CQ16" i="6"/>
  <c r="EA16" i="6" s="1"/>
  <c r="EA64" i="6" s="1"/>
  <c r="CQ14" i="6"/>
  <c r="EA14" i="6" s="1"/>
  <c r="EA62" i="6" s="1"/>
  <c r="CP19" i="6"/>
  <c r="CS18" i="6"/>
  <c r="BJ19" i="6"/>
  <c r="BK16" i="6"/>
  <c r="BK12" i="6"/>
  <c r="BK18" i="6"/>
  <c r="BK14" i="6"/>
  <c r="AE16" i="6"/>
  <c r="AE12" i="6"/>
  <c r="AE18" i="6"/>
  <c r="AE14" i="6"/>
  <c r="AD19" i="6"/>
  <c r="DZ19" i="6"/>
  <c r="DZ67" i="6" s="1"/>
  <c r="CU7" i="6"/>
  <c r="CT8" i="6"/>
  <c r="ED8" i="6"/>
  <c r="ED11" i="6" s="1"/>
  <c r="EE7" i="6"/>
  <c r="DZ29" i="6"/>
  <c r="CS9" i="6"/>
  <c r="AF8" i="6"/>
  <c r="AF9" i="6" s="1"/>
  <c r="AF11" i="6" s="1"/>
  <c r="EC56" i="6"/>
  <c r="EC18" i="6"/>
  <c r="EC66" i="6" s="1"/>
  <c r="EC6" i="6"/>
  <c r="EC59" i="6"/>
  <c r="BL8" i="6"/>
  <c r="BL9" i="6" s="1"/>
  <c r="BL11" i="6" s="1"/>
  <c r="CQ26" i="6"/>
  <c r="EA26" i="6" s="1"/>
  <c r="CQ28" i="6"/>
  <c r="CQ27" i="6"/>
  <c r="EA27" i="6" s="1"/>
  <c r="CQ25" i="6"/>
  <c r="EA25" i="6" s="1"/>
  <c r="CQ30" i="6"/>
  <c r="EA30" i="6" s="1"/>
  <c r="CQ31" i="6"/>
  <c r="EA31" i="6" s="1"/>
  <c r="CQ29" i="6"/>
  <c r="EA29" i="6" s="1"/>
  <c r="CQ20" i="6"/>
  <c r="EA20" i="6" s="1"/>
  <c r="CQ22" i="6"/>
  <c r="EA22" i="6" s="1"/>
  <c r="CQ23" i="6"/>
  <c r="EA23" i="6" s="1"/>
  <c r="CQ24" i="6"/>
  <c r="EA24" i="6" s="1"/>
  <c r="CQ21" i="6"/>
  <c r="CR11" i="6"/>
  <c r="CR10" i="6"/>
  <c r="DZ20" i="6"/>
  <c r="AE30" i="6"/>
  <c r="AE28" i="6"/>
  <c r="AE31" i="6"/>
  <c r="AE25" i="6"/>
  <c r="AE24" i="6"/>
  <c r="AE22" i="6"/>
  <c r="AE23" i="6"/>
  <c r="AE20" i="6"/>
  <c r="AE29" i="6"/>
  <c r="AE26" i="6"/>
  <c r="AE27" i="6"/>
  <c r="AE21" i="6"/>
  <c r="BK31" i="6"/>
  <c r="BK30" i="6"/>
  <c r="BK28" i="6"/>
  <c r="BK25" i="6"/>
  <c r="BK24" i="6"/>
  <c r="BK22" i="6"/>
  <c r="BK20" i="6"/>
  <c r="BK29" i="6"/>
  <c r="BK23" i="6"/>
  <c r="BK21" i="6"/>
  <c r="BK27" i="6"/>
  <c r="BK26" i="6"/>
  <c r="EB54" i="6"/>
  <c r="CR6" i="6"/>
  <c r="AD6" i="6" s="1"/>
  <c r="BK6" i="6"/>
  <c r="DZ25" i="6"/>
  <c r="CR17" i="6" l="1"/>
  <c r="EB17" i="6" s="1"/>
  <c r="EB65" i="6" s="1"/>
  <c r="CR15" i="6"/>
  <c r="EB15" i="6" s="1"/>
  <c r="EB63" i="6" s="1"/>
  <c r="CR13" i="6"/>
  <c r="EB13" i="6" s="1"/>
  <c r="EB61" i="6" s="1"/>
  <c r="AF15" i="6"/>
  <c r="AF13" i="6"/>
  <c r="AF17" i="6"/>
  <c r="BL15" i="6"/>
  <c r="BL17" i="6"/>
  <c r="BL13" i="6"/>
  <c r="CR12" i="6"/>
  <c r="EB12" i="6" s="1"/>
  <c r="CR14" i="6"/>
  <c r="EB14" i="6" s="1"/>
  <c r="EB62" i="6" s="1"/>
  <c r="CR16" i="6"/>
  <c r="EB16" i="6" s="1"/>
  <c r="EB64" i="6" s="1"/>
  <c r="CQ19" i="6"/>
  <c r="CT18" i="6"/>
  <c r="BL18" i="6"/>
  <c r="BL14" i="6"/>
  <c r="BL12" i="6"/>
  <c r="BL16" i="6"/>
  <c r="AE19" i="6"/>
  <c r="BK19" i="6"/>
  <c r="AF18" i="6"/>
  <c r="AF14" i="6"/>
  <c r="AF16" i="6"/>
  <c r="AF12" i="6"/>
  <c r="EA19" i="6"/>
  <c r="EA67" i="6" s="1"/>
  <c r="EC54" i="6"/>
  <c r="CS6" i="6"/>
  <c r="AE6" i="6" s="1"/>
  <c r="BL6" i="6"/>
  <c r="EE8" i="6"/>
  <c r="EE11" i="6" s="1"/>
  <c r="EF7" i="6"/>
  <c r="EA21" i="6"/>
  <c r="ED56" i="6"/>
  <c r="ED18" i="6"/>
  <c r="ED66" i="6" s="1"/>
  <c r="ED6" i="6"/>
  <c r="ED59" i="6"/>
  <c r="BM8" i="6"/>
  <c r="BM9" i="6" s="1"/>
  <c r="BM11" i="6" s="1"/>
  <c r="CR31" i="6"/>
  <c r="EB31" i="6" s="1"/>
  <c r="CR30" i="6"/>
  <c r="EB30" i="6" s="1"/>
  <c r="CR28" i="6"/>
  <c r="EB28" i="6" s="1"/>
  <c r="CR25" i="6"/>
  <c r="EB25" i="6" s="1"/>
  <c r="CR24" i="6"/>
  <c r="EB24" i="6" s="1"/>
  <c r="CR22" i="6"/>
  <c r="EB22" i="6" s="1"/>
  <c r="CR20" i="6"/>
  <c r="EB20" i="6" s="1"/>
  <c r="CR26" i="6"/>
  <c r="EB26" i="6" s="1"/>
  <c r="CR23" i="6"/>
  <c r="EB23" i="6" s="1"/>
  <c r="CR29" i="6"/>
  <c r="EB29" i="6" s="1"/>
  <c r="CR21" i="6"/>
  <c r="EB21" i="6" s="1"/>
  <c r="CR27" i="6"/>
  <c r="EB27" i="6" s="1"/>
  <c r="AF30" i="6"/>
  <c r="AF31" i="6"/>
  <c r="AF29" i="6"/>
  <c r="AF22" i="6"/>
  <c r="AF27" i="6"/>
  <c r="AF25" i="6"/>
  <c r="AF23" i="6"/>
  <c r="AF21" i="6"/>
  <c r="AF28" i="6"/>
  <c r="AF26" i="6"/>
  <c r="AF24" i="6"/>
  <c r="AF20" i="6"/>
  <c r="AG8" i="6"/>
  <c r="AG9" i="6" s="1"/>
  <c r="AG11" i="6" s="1"/>
  <c r="CT9" i="6"/>
  <c r="EA28" i="6"/>
  <c r="BL31" i="6"/>
  <c r="BL30" i="6"/>
  <c r="BL27" i="6"/>
  <c r="BL22" i="6"/>
  <c r="BL24" i="6"/>
  <c r="BL26" i="6"/>
  <c r="BL25" i="6"/>
  <c r="BL23" i="6"/>
  <c r="BL28" i="6"/>
  <c r="BL20" i="6"/>
  <c r="BL21" i="6"/>
  <c r="BL29" i="6"/>
  <c r="CS11" i="6"/>
  <c r="CS10" i="6"/>
  <c r="CV7" i="6"/>
  <c r="CU8" i="6"/>
  <c r="CS15" i="6" l="1"/>
  <c r="EC15" i="6" s="1"/>
  <c r="EC63" i="6" s="1"/>
  <c r="CS13" i="6"/>
  <c r="EC13" i="6" s="1"/>
  <c r="EC61" i="6" s="1"/>
  <c r="CS17" i="6"/>
  <c r="EC17" i="6" s="1"/>
  <c r="EC65" i="6" s="1"/>
  <c r="AG15" i="6"/>
  <c r="AG13" i="6"/>
  <c r="AG17" i="6"/>
  <c r="BM13" i="6"/>
  <c r="BM15" i="6"/>
  <c r="BM17" i="6"/>
  <c r="CR19" i="6"/>
  <c r="CS12" i="6"/>
  <c r="EC12" i="6" s="1"/>
  <c r="EC60" i="6" s="1"/>
  <c r="CS16" i="6"/>
  <c r="EC16" i="6" s="1"/>
  <c r="EC64" i="6" s="1"/>
  <c r="CS14" i="6"/>
  <c r="EC14" i="6" s="1"/>
  <c r="EC62" i="6" s="1"/>
  <c r="BL19" i="6"/>
  <c r="AF19" i="6"/>
  <c r="AG18" i="6"/>
  <c r="AG14" i="6"/>
  <c r="AG12" i="6"/>
  <c r="AG16" i="6"/>
  <c r="BM18" i="6"/>
  <c r="BM14" i="6"/>
  <c r="BM12" i="6"/>
  <c r="BM16" i="6"/>
  <c r="CU18" i="6"/>
  <c r="EB60" i="6"/>
  <c r="EB19" i="6"/>
  <c r="EB67" i="6" s="1"/>
  <c r="AG31" i="6"/>
  <c r="AG29" i="6"/>
  <c r="AG27" i="6"/>
  <c r="AG30" i="6"/>
  <c r="AG28" i="6"/>
  <c r="AG26" i="6"/>
  <c r="AG23" i="6"/>
  <c r="AG21" i="6"/>
  <c r="AG22" i="6"/>
  <c r="AG25" i="6"/>
  <c r="AG24" i="6"/>
  <c r="AG20" i="6"/>
  <c r="ED54" i="6"/>
  <c r="CT6" i="6"/>
  <c r="AF6" i="6" s="1"/>
  <c r="BM6" i="6"/>
  <c r="CU9" i="6"/>
  <c r="AH8" i="6"/>
  <c r="AH9" i="6" s="1"/>
  <c r="AH11" i="6" s="1"/>
  <c r="CV8" i="6"/>
  <c r="CW7" i="6"/>
  <c r="EG7" i="6"/>
  <c r="EF8" i="6"/>
  <c r="EF11" i="6" s="1"/>
  <c r="CS31" i="6"/>
  <c r="EC31" i="6" s="1"/>
  <c r="CS30" i="6"/>
  <c r="EC30" i="6" s="1"/>
  <c r="CS26" i="6"/>
  <c r="EC26" i="6" s="1"/>
  <c r="CS29" i="6"/>
  <c r="EC29" i="6" s="1"/>
  <c r="CS22" i="6"/>
  <c r="EC22" i="6" s="1"/>
  <c r="CS25" i="6"/>
  <c r="EC25" i="6" s="1"/>
  <c r="CS23" i="6"/>
  <c r="EC23" i="6" s="1"/>
  <c r="CS21" i="6"/>
  <c r="EC21" i="6" s="1"/>
  <c r="CS28" i="6"/>
  <c r="EC28" i="6" s="1"/>
  <c r="CS27" i="6"/>
  <c r="EC27" i="6" s="1"/>
  <c r="CS24" i="6"/>
  <c r="EC24" i="6" s="1"/>
  <c r="CS20" i="6"/>
  <c r="EC20" i="6" s="1"/>
  <c r="CT11" i="6"/>
  <c r="CT10" i="6"/>
  <c r="BM29" i="6"/>
  <c r="BM31" i="6"/>
  <c r="BM27" i="6"/>
  <c r="BM26" i="6"/>
  <c r="BM23" i="6"/>
  <c r="BM21" i="6"/>
  <c r="BM28" i="6"/>
  <c r="BM25" i="6"/>
  <c r="BM20" i="6"/>
  <c r="BM30" i="6"/>
  <c r="BM24" i="6"/>
  <c r="BM22" i="6"/>
  <c r="EE56" i="6"/>
  <c r="EE18" i="6"/>
  <c r="EE66" i="6" s="1"/>
  <c r="EE59" i="6"/>
  <c r="BN8" i="6"/>
  <c r="BN9" i="6" s="1"/>
  <c r="BN11" i="6" s="1"/>
  <c r="EE6" i="6"/>
  <c r="CT17" i="6" l="1"/>
  <c r="ED17" i="6" s="1"/>
  <c r="ED65" i="6" s="1"/>
  <c r="CT15" i="6"/>
  <c r="ED15" i="6" s="1"/>
  <c r="ED63" i="6" s="1"/>
  <c r="CT13" i="6"/>
  <c r="ED13" i="6" s="1"/>
  <c r="ED61" i="6" s="1"/>
  <c r="BN17" i="6"/>
  <c r="BN13" i="6"/>
  <c r="BN15" i="6"/>
  <c r="AH17" i="6"/>
  <c r="AH13" i="6"/>
  <c r="AH15" i="6"/>
  <c r="CT12" i="6"/>
  <c r="ED12" i="6" s="1"/>
  <c r="CT16" i="6"/>
  <c r="ED16" i="6" s="1"/>
  <c r="ED64" i="6" s="1"/>
  <c r="CT14" i="6"/>
  <c r="ED14" i="6" s="1"/>
  <c r="ED62" i="6" s="1"/>
  <c r="CS19" i="6"/>
  <c r="BN16" i="6"/>
  <c r="BN12" i="6"/>
  <c r="BN14" i="6"/>
  <c r="BN18" i="6"/>
  <c r="CV18" i="6"/>
  <c r="AG19" i="6"/>
  <c r="AH18" i="6"/>
  <c r="AH16" i="6"/>
  <c r="AH12" i="6"/>
  <c r="AH14" i="6"/>
  <c r="BM19" i="6"/>
  <c r="EC19" i="6"/>
  <c r="EC67" i="6" s="1"/>
  <c r="EG8" i="6"/>
  <c r="EG11" i="6" s="1"/>
  <c r="EH7" i="6"/>
  <c r="CW8" i="6"/>
  <c r="CX7" i="6"/>
  <c r="EE54" i="6"/>
  <c r="BN6" i="6"/>
  <c r="CU6" i="6"/>
  <c r="AG6" i="6" s="1"/>
  <c r="CT29" i="6"/>
  <c r="ED29" i="6" s="1"/>
  <c r="CT27" i="6"/>
  <c r="ED27" i="6" s="1"/>
  <c r="CT31" i="6"/>
  <c r="ED31" i="6" s="1"/>
  <c r="CT30" i="6"/>
  <c r="ED30" i="6" s="1"/>
  <c r="CT28" i="6"/>
  <c r="ED28" i="6" s="1"/>
  <c r="CT23" i="6"/>
  <c r="ED23" i="6" s="1"/>
  <c r="CT21" i="6"/>
  <c r="ED21" i="6" s="1"/>
  <c r="CT26" i="6"/>
  <c r="ED26" i="6" s="1"/>
  <c r="CT22" i="6"/>
  <c r="ED22" i="6" s="1"/>
  <c r="CT20" i="6"/>
  <c r="ED20" i="6" s="1"/>
  <c r="CT24" i="6"/>
  <c r="ED24" i="6" s="1"/>
  <c r="CT25" i="6"/>
  <c r="ED25" i="6" s="1"/>
  <c r="CV9" i="6"/>
  <c r="AI8" i="6"/>
  <c r="AI9" i="6" s="1"/>
  <c r="AI11" i="6" s="1"/>
  <c r="AH29" i="6"/>
  <c r="AH28" i="6"/>
  <c r="AH27" i="6"/>
  <c r="AH24" i="6"/>
  <c r="AH21" i="6"/>
  <c r="AH31" i="6"/>
  <c r="AH30" i="6"/>
  <c r="AH20" i="6"/>
  <c r="AH25" i="6"/>
  <c r="AH23" i="6"/>
  <c r="AH26" i="6"/>
  <c r="AH22" i="6"/>
  <c r="BN29" i="6"/>
  <c r="BN28" i="6"/>
  <c r="BN27" i="6"/>
  <c r="BN24" i="6"/>
  <c r="BN21" i="6"/>
  <c r="BN20" i="6"/>
  <c r="BN31" i="6"/>
  <c r="BN26" i="6"/>
  <c r="BN25" i="6"/>
  <c r="BN30" i="6"/>
  <c r="BN22" i="6"/>
  <c r="BN23" i="6"/>
  <c r="EF56" i="6"/>
  <c r="BO8" i="6"/>
  <c r="BO9" i="6" s="1"/>
  <c r="BO11" i="6" s="1"/>
  <c r="EF18" i="6"/>
  <c r="EF66" i="6" s="1"/>
  <c r="EF6" i="6"/>
  <c r="EF59" i="6"/>
  <c r="CU10" i="6"/>
  <c r="CU11" i="6"/>
  <c r="CU15" i="6" l="1"/>
  <c r="EE15" i="6" s="1"/>
  <c r="EE63" i="6" s="1"/>
  <c r="CU17" i="6"/>
  <c r="EE17" i="6" s="1"/>
  <c r="EE65" i="6" s="1"/>
  <c r="CU13" i="6"/>
  <c r="EE13" i="6" s="1"/>
  <c r="EE61" i="6" s="1"/>
  <c r="AI15" i="6"/>
  <c r="AI13" i="6"/>
  <c r="AI17" i="6"/>
  <c r="BO17" i="6"/>
  <c r="BO13" i="6"/>
  <c r="BO15" i="6"/>
  <c r="CU12" i="6"/>
  <c r="EE12" i="6" s="1"/>
  <c r="CU16" i="6"/>
  <c r="EE16" i="6" s="1"/>
  <c r="EE64" i="6" s="1"/>
  <c r="CU14" i="6"/>
  <c r="EE14" i="6" s="1"/>
  <c r="EE62" i="6" s="1"/>
  <c r="CT19" i="6"/>
  <c r="CW18" i="6"/>
  <c r="AH19" i="6"/>
  <c r="BO16" i="6"/>
  <c r="BO12" i="6"/>
  <c r="BO14" i="6"/>
  <c r="BO18" i="6"/>
  <c r="BN19" i="6"/>
  <c r="AI16" i="6"/>
  <c r="AI14" i="6"/>
  <c r="AI18" i="6"/>
  <c r="AI12" i="6"/>
  <c r="ED60" i="6"/>
  <c r="ED19" i="6"/>
  <c r="ED67" i="6" s="1"/>
  <c r="CU29" i="6"/>
  <c r="EE29" i="6" s="1"/>
  <c r="CU28" i="6"/>
  <c r="EE28" i="6" s="1"/>
  <c r="CU27" i="6"/>
  <c r="EE27" i="6" s="1"/>
  <c r="CU31" i="6"/>
  <c r="EE31" i="6" s="1"/>
  <c r="CU30" i="6"/>
  <c r="EE30" i="6" s="1"/>
  <c r="CU24" i="6"/>
  <c r="EE24" i="6" s="1"/>
  <c r="CU21" i="6"/>
  <c r="EE21" i="6" s="1"/>
  <c r="CU20" i="6"/>
  <c r="EE20" i="6" s="1"/>
  <c r="CU22" i="6"/>
  <c r="EE22" i="6" s="1"/>
  <c r="CU26" i="6"/>
  <c r="EE26" i="6" s="1"/>
  <c r="CU23" i="6"/>
  <c r="EE23" i="6" s="1"/>
  <c r="CU25" i="6"/>
  <c r="EE25" i="6" s="1"/>
  <c r="AI30" i="6"/>
  <c r="AI28" i="6"/>
  <c r="AI25" i="6"/>
  <c r="AI24" i="6"/>
  <c r="AI22" i="6"/>
  <c r="AI31" i="6"/>
  <c r="AI29" i="6"/>
  <c r="AI26" i="6"/>
  <c r="AI20" i="6"/>
  <c r="AI23" i="6"/>
  <c r="AI21" i="6"/>
  <c r="AI27" i="6"/>
  <c r="EG56" i="6"/>
  <c r="EG18" i="6"/>
  <c r="EG66" i="6" s="1"/>
  <c r="EG6" i="6"/>
  <c r="EG59" i="6"/>
  <c r="BP8" i="6"/>
  <c r="BP9" i="6" s="1"/>
  <c r="BP11" i="6" s="1"/>
  <c r="CV11" i="6"/>
  <c r="CV10" i="6"/>
  <c r="CX8" i="6"/>
  <c r="CY7" i="6"/>
  <c r="CW9" i="6"/>
  <c r="AJ8" i="6"/>
  <c r="AJ9" i="6" s="1"/>
  <c r="AJ11" i="6" s="1"/>
  <c r="EF54" i="6"/>
  <c r="CV6" i="6"/>
  <c r="AH6" i="6" s="1"/>
  <c r="BO6" i="6"/>
  <c r="BO31" i="6"/>
  <c r="BO30" i="6"/>
  <c r="BO28" i="6"/>
  <c r="BO25" i="6"/>
  <c r="BO24" i="6"/>
  <c r="BO22" i="6"/>
  <c r="BO20" i="6"/>
  <c r="BO26" i="6"/>
  <c r="BO23" i="6"/>
  <c r="BO29" i="6"/>
  <c r="BO27" i="6"/>
  <c r="BO21" i="6"/>
  <c r="EH8" i="6"/>
  <c r="EH11" i="6" s="1"/>
  <c r="EI7" i="6"/>
  <c r="CV15" i="6" l="1"/>
  <c r="EF15" i="6" s="1"/>
  <c r="EF63" i="6" s="1"/>
  <c r="CV17" i="6"/>
  <c r="EF17" i="6" s="1"/>
  <c r="EF65" i="6" s="1"/>
  <c r="CV13" i="6"/>
  <c r="EF13" i="6" s="1"/>
  <c r="EF61" i="6" s="1"/>
  <c r="BP15" i="6"/>
  <c r="BP17" i="6"/>
  <c r="BP13" i="6"/>
  <c r="AJ15" i="6"/>
  <c r="AJ13" i="6"/>
  <c r="AJ17" i="6"/>
  <c r="CV14" i="6"/>
  <c r="EF14" i="6" s="1"/>
  <c r="EF62" i="6" s="1"/>
  <c r="CV16" i="6"/>
  <c r="EF16" i="6" s="1"/>
  <c r="EF64" i="6" s="1"/>
  <c r="CU19" i="6"/>
  <c r="CV12" i="6"/>
  <c r="AI19" i="6"/>
  <c r="BP18" i="6"/>
  <c r="BP14" i="6"/>
  <c r="BP16" i="6"/>
  <c r="BP12" i="6"/>
  <c r="CX18" i="6"/>
  <c r="AJ14" i="6"/>
  <c r="AJ18" i="6"/>
  <c r="AJ12" i="6"/>
  <c r="AJ16" i="6"/>
  <c r="BO19" i="6"/>
  <c r="EE60" i="6"/>
  <c r="EE19" i="6"/>
  <c r="EE67" i="6" s="1"/>
  <c r="AJ31" i="6"/>
  <c r="AJ27" i="6"/>
  <c r="AJ25" i="6"/>
  <c r="AJ23" i="6"/>
  <c r="AJ28" i="6"/>
  <c r="AJ24" i="6"/>
  <c r="AJ26" i="6"/>
  <c r="AJ30" i="6"/>
  <c r="AJ29" i="6"/>
  <c r="AJ20" i="6"/>
  <c r="AJ22" i="6"/>
  <c r="AJ21" i="6"/>
  <c r="CZ7" i="6"/>
  <c r="CY8" i="6"/>
  <c r="EJ7" i="6"/>
  <c r="EI8" i="6"/>
  <c r="EI11" i="6" s="1"/>
  <c r="CW11" i="6"/>
  <c r="CW10" i="6"/>
  <c r="AK8" i="6"/>
  <c r="AK9" i="6" s="1"/>
  <c r="AK11" i="6" s="1"/>
  <c r="CX9" i="6"/>
  <c r="BP31" i="6"/>
  <c r="BP30" i="6"/>
  <c r="BP29" i="6"/>
  <c r="BP25" i="6"/>
  <c r="BP23" i="6"/>
  <c r="BP22" i="6"/>
  <c r="BP21" i="6"/>
  <c r="BP27" i="6"/>
  <c r="BP28" i="6"/>
  <c r="BP24" i="6"/>
  <c r="BP26" i="6"/>
  <c r="BP20" i="6"/>
  <c r="EH56" i="6"/>
  <c r="EH59" i="6"/>
  <c r="EH6" i="6"/>
  <c r="BQ8" i="6"/>
  <c r="BQ9" i="6" s="1"/>
  <c r="BQ11" i="6" s="1"/>
  <c r="EH18" i="6"/>
  <c r="EH66" i="6" s="1"/>
  <c r="CV31" i="6"/>
  <c r="EF31" i="6" s="1"/>
  <c r="CV30" i="6"/>
  <c r="EF30" i="6" s="1"/>
  <c r="CV28" i="6"/>
  <c r="EF28" i="6" s="1"/>
  <c r="CV26" i="6"/>
  <c r="EF26" i="6" s="1"/>
  <c r="CV25" i="6"/>
  <c r="EF25" i="6" s="1"/>
  <c r="CV24" i="6"/>
  <c r="EF24" i="6" s="1"/>
  <c r="CV22" i="6"/>
  <c r="EF22" i="6" s="1"/>
  <c r="CV20" i="6"/>
  <c r="EF20" i="6" s="1"/>
  <c r="CV27" i="6"/>
  <c r="EF27" i="6" s="1"/>
  <c r="CV23" i="6"/>
  <c r="EF23" i="6" s="1"/>
  <c r="CV21" i="6"/>
  <c r="EF21" i="6" s="1"/>
  <c r="CV29" i="6"/>
  <c r="EF29" i="6" s="1"/>
  <c r="EG54" i="6"/>
  <c r="BP6" i="6"/>
  <c r="CW6" i="6"/>
  <c r="AI6" i="6" s="1"/>
  <c r="CW15" i="6" l="1"/>
  <c r="EG15" i="6" s="1"/>
  <c r="EG63" i="6" s="1"/>
  <c r="CW13" i="6"/>
  <c r="EG13" i="6" s="1"/>
  <c r="EG61" i="6" s="1"/>
  <c r="CW17" i="6"/>
  <c r="EG17" i="6" s="1"/>
  <c r="EG65" i="6" s="1"/>
  <c r="BQ13" i="6"/>
  <c r="BQ15" i="6"/>
  <c r="BQ17" i="6"/>
  <c r="AK15" i="6"/>
  <c r="AK13" i="6"/>
  <c r="AK17" i="6"/>
  <c r="CV19" i="6"/>
  <c r="CW12" i="6"/>
  <c r="EG12" i="6" s="1"/>
  <c r="CW14" i="6"/>
  <c r="EG14" i="6" s="1"/>
  <c r="EG62" i="6" s="1"/>
  <c r="CW16" i="6"/>
  <c r="EG16" i="6" s="1"/>
  <c r="EG64" i="6" s="1"/>
  <c r="EF12" i="6"/>
  <c r="EF60" i="6" s="1"/>
  <c r="BQ18" i="6"/>
  <c r="BQ14" i="6"/>
  <c r="BQ16" i="6"/>
  <c r="BQ12" i="6"/>
  <c r="AJ19" i="6"/>
  <c r="AK14" i="6"/>
  <c r="AK18" i="6"/>
  <c r="AK12" i="6"/>
  <c r="AK16" i="6"/>
  <c r="CY18" i="6"/>
  <c r="BP19" i="6"/>
  <c r="CZ8" i="6"/>
  <c r="DA7" i="6"/>
  <c r="CX11" i="6"/>
  <c r="CX10" i="6"/>
  <c r="EI56" i="6"/>
  <c r="EI59" i="6"/>
  <c r="BR8" i="6"/>
  <c r="BR9" i="6" s="1"/>
  <c r="BR11" i="6" s="1"/>
  <c r="EI6" i="6"/>
  <c r="EI18" i="6"/>
  <c r="EI66" i="6" s="1"/>
  <c r="BQ31" i="6"/>
  <c r="BQ29" i="6"/>
  <c r="BQ30" i="6"/>
  <c r="BQ27" i="6"/>
  <c r="BQ28" i="6"/>
  <c r="BQ26" i="6"/>
  <c r="BQ23" i="6"/>
  <c r="BQ21" i="6"/>
  <c r="BQ22" i="6"/>
  <c r="BQ20" i="6"/>
  <c r="BQ24" i="6"/>
  <c r="BQ25" i="6"/>
  <c r="EK7" i="6"/>
  <c r="EJ8" i="6"/>
  <c r="EJ11" i="6" s="1"/>
  <c r="CX6" i="6"/>
  <c r="AJ6" i="6" s="1"/>
  <c r="BQ6" i="6"/>
  <c r="EH54" i="6"/>
  <c r="AK31" i="6"/>
  <c r="AK29" i="6"/>
  <c r="AK30" i="6"/>
  <c r="AK27" i="6"/>
  <c r="AK26" i="6"/>
  <c r="AK23" i="6"/>
  <c r="AK21" i="6"/>
  <c r="AK28" i="6"/>
  <c r="AK22" i="6"/>
  <c r="AK25" i="6"/>
  <c r="AK24" i="6"/>
  <c r="AK20" i="6"/>
  <c r="CW31" i="6"/>
  <c r="EG31" i="6" s="1"/>
  <c r="CW26" i="6"/>
  <c r="EG26" i="6" s="1"/>
  <c r="CW29" i="6"/>
  <c r="EG29" i="6" s="1"/>
  <c r="CW27" i="6"/>
  <c r="EG27" i="6" s="1"/>
  <c r="CW25" i="6"/>
  <c r="EG25" i="6" s="1"/>
  <c r="CW23" i="6"/>
  <c r="EG23" i="6" s="1"/>
  <c r="CW28" i="6"/>
  <c r="EG28" i="6" s="1"/>
  <c r="CW24" i="6"/>
  <c r="EG24" i="6" s="1"/>
  <c r="CW21" i="6"/>
  <c r="EG21" i="6" s="1"/>
  <c r="CW20" i="6"/>
  <c r="EG20" i="6" s="1"/>
  <c r="CW30" i="6"/>
  <c r="EG30" i="6" s="1"/>
  <c r="CW22" i="6"/>
  <c r="EG22" i="6" s="1"/>
  <c r="CY9" i="6"/>
  <c r="AL8" i="6"/>
  <c r="AL9" i="6" s="1"/>
  <c r="AL11" i="6" s="1"/>
  <c r="CX15" i="6" l="1"/>
  <c r="EH15" i="6" s="1"/>
  <c r="EH63" i="6" s="1"/>
  <c r="CX13" i="6"/>
  <c r="EH13" i="6" s="1"/>
  <c r="EH61" i="6" s="1"/>
  <c r="CX17" i="6"/>
  <c r="EH17" i="6" s="1"/>
  <c r="EH65" i="6" s="1"/>
  <c r="BR13" i="6"/>
  <c r="BR17" i="6"/>
  <c r="BR15" i="6"/>
  <c r="AL17" i="6"/>
  <c r="AL15" i="6"/>
  <c r="AL13" i="6"/>
  <c r="CX12" i="6"/>
  <c r="EH12" i="6" s="1"/>
  <c r="EH60" i="6" s="1"/>
  <c r="CX16" i="6"/>
  <c r="EH16" i="6" s="1"/>
  <c r="EH64" i="6" s="1"/>
  <c r="CX14" i="6"/>
  <c r="EH14" i="6" s="1"/>
  <c r="EH62" i="6" s="1"/>
  <c r="CW19" i="6"/>
  <c r="EF19" i="6"/>
  <c r="EF67" i="6" s="1"/>
  <c r="BQ19" i="6"/>
  <c r="AL18" i="6"/>
  <c r="AL16" i="6"/>
  <c r="AL12" i="6"/>
  <c r="AL14" i="6"/>
  <c r="BR16" i="6"/>
  <c r="BR12" i="6"/>
  <c r="BR18" i="6"/>
  <c r="BR14" i="6"/>
  <c r="CZ18" i="6"/>
  <c r="AK19" i="6"/>
  <c r="EG19" i="6"/>
  <c r="EG67" i="6" s="1"/>
  <c r="EG60" i="6"/>
  <c r="EK8" i="6"/>
  <c r="EK11" i="6" s="1"/>
  <c r="EL7" i="6"/>
  <c r="CZ9" i="6"/>
  <c r="AM8" i="6"/>
  <c r="AM9" i="6" s="1"/>
  <c r="AM11" i="6" s="1"/>
  <c r="AL26" i="6"/>
  <c r="AL25" i="6"/>
  <c r="AL31" i="6"/>
  <c r="AL28" i="6"/>
  <c r="AL22" i="6"/>
  <c r="AL27" i="6"/>
  <c r="AL23" i="6"/>
  <c r="AL21" i="6"/>
  <c r="AL20" i="6"/>
  <c r="AL30" i="6"/>
  <c r="AL29" i="6"/>
  <c r="AL24" i="6"/>
  <c r="BR30" i="6"/>
  <c r="BR29" i="6"/>
  <c r="BR27" i="6"/>
  <c r="BR24" i="6"/>
  <c r="BR28" i="6"/>
  <c r="BR22" i="6"/>
  <c r="BR31" i="6"/>
  <c r="BR26" i="6"/>
  <c r="BR21" i="6"/>
  <c r="BR25" i="6"/>
  <c r="BR23" i="6"/>
  <c r="BR20" i="6"/>
  <c r="EI54" i="6"/>
  <c r="BR6" i="6"/>
  <c r="CY6" i="6"/>
  <c r="AK6" i="6" s="1"/>
  <c r="CX31" i="6"/>
  <c r="EH31" i="6" s="1"/>
  <c r="CX29" i="6"/>
  <c r="EH29" i="6" s="1"/>
  <c r="CX30" i="6"/>
  <c r="EH30" i="6" s="1"/>
  <c r="CX27" i="6"/>
  <c r="EH27" i="6" s="1"/>
  <c r="CX23" i="6"/>
  <c r="EH23" i="6" s="1"/>
  <c r="CX21" i="6"/>
  <c r="EH21" i="6" s="1"/>
  <c r="CX22" i="6"/>
  <c r="EH22" i="6" s="1"/>
  <c r="CX25" i="6"/>
  <c r="EH25" i="6" s="1"/>
  <c r="CX24" i="6"/>
  <c r="EH24" i="6" s="1"/>
  <c r="CX26" i="6"/>
  <c r="EH26" i="6" s="1"/>
  <c r="CX20" i="6"/>
  <c r="EH20" i="6" s="1"/>
  <c r="CX28" i="6"/>
  <c r="EH28" i="6" s="1"/>
  <c r="CY10" i="6"/>
  <c r="CY11" i="6"/>
  <c r="EJ56" i="6"/>
  <c r="EJ18" i="6"/>
  <c r="EJ66" i="6" s="1"/>
  <c r="EJ6" i="6"/>
  <c r="EJ59" i="6"/>
  <c r="BS8" i="6"/>
  <c r="BS9" i="6" s="1"/>
  <c r="BS11" i="6" s="1"/>
  <c r="DB7" i="6"/>
  <c r="DA8" i="6"/>
  <c r="BS17" i="6" l="1"/>
  <c r="BS13" i="6"/>
  <c r="BS15" i="6"/>
  <c r="CY17" i="6"/>
  <c r="EI17" i="6" s="1"/>
  <c r="EI65" i="6" s="1"/>
  <c r="CY15" i="6"/>
  <c r="EI15" i="6" s="1"/>
  <c r="EI63" i="6" s="1"/>
  <c r="CY13" i="6"/>
  <c r="EI13" i="6" s="1"/>
  <c r="EI61" i="6" s="1"/>
  <c r="AM15" i="6"/>
  <c r="AM13" i="6"/>
  <c r="AM17" i="6"/>
  <c r="CY12" i="6"/>
  <c r="EI12" i="6" s="1"/>
  <c r="EI60" i="6" s="1"/>
  <c r="CY16" i="6"/>
  <c r="EI16" i="6" s="1"/>
  <c r="EI64" i="6" s="1"/>
  <c r="CY14" i="6"/>
  <c r="EI14" i="6" s="1"/>
  <c r="EI62" i="6" s="1"/>
  <c r="CX19" i="6"/>
  <c r="BS16" i="6"/>
  <c r="BS12" i="6"/>
  <c r="BS18" i="6"/>
  <c r="BS14" i="6"/>
  <c r="DA18" i="6"/>
  <c r="BR19" i="6"/>
  <c r="AL19" i="6"/>
  <c r="AM18" i="6"/>
  <c r="AM16" i="6"/>
  <c r="AM14" i="6"/>
  <c r="AM12" i="6"/>
  <c r="EH19" i="6"/>
  <c r="EH67" i="6" s="1"/>
  <c r="AM31" i="6"/>
  <c r="AM30" i="6"/>
  <c r="AM28" i="6"/>
  <c r="AM29" i="6"/>
  <c r="AM27" i="6"/>
  <c r="AM25" i="6"/>
  <c r="AM24" i="6"/>
  <c r="AM22" i="6"/>
  <c r="AM20" i="6"/>
  <c r="AM21" i="6"/>
  <c r="AM23" i="6"/>
  <c r="AM26" i="6"/>
  <c r="EL8" i="6"/>
  <c r="EL11" i="6" s="1"/>
  <c r="EM7" i="6"/>
  <c r="DB8" i="6"/>
  <c r="DC7" i="6"/>
  <c r="BS31" i="6"/>
  <c r="BS30" i="6"/>
  <c r="BS28" i="6"/>
  <c r="BS29" i="6"/>
  <c r="BS27" i="6"/>
  <c r="BS25" i="6"/>
  <c r="BS24" i="6"/>
  <c r="BS22" i="6"/>
  <c r="BS20" i="6"/>
  <c r="BS21" i="6"/>
  <c r="BS26" i="6"/>
  <c r="BS23" i="6"/>
  <c r="CZ10" i="6"/>
  <c r="CZ11" i="6"/>
  <c r="EK56" i="6"/>
  <c r="EK18" i="6"/>
  <c r="EK66" i="6" s="1"/>
  <c r="EK6" i="6"/>
  <c r="BT8" i="6"/>
  <c r="BT9" i="6" s="1"/>
  <c r="BT11" i="6" s="1"/>
  <c r="EK59" i="6"/>
  <c r="DA9" i="6"/>
  <c r="AN8" i="6"/>
  <c r="AN9" i="6" s="1"/>
  <c r="AN11" i="6" s="1"/>
  <c r="EJ54" i="6"/>
  <c r="CZ6" i="6"/>
  <c r="AL6" i="6" s="1"/>
  <c r="BS6" i="6"/>
  <c r="CY28" i="6"/>
  <c r="EI28" i="6" s="1"/>
  <c r="CY26" i="6"/>
  <c r="EI26" i="6" s="1"/>
  <c r="CY31" i="6"/>
  <c r="EI31" i="6" s="1"/>
  <c r="CY25" i="6"/>
  <c r="EI25" i="6" s="1"/>
  <c r="CY23" i="6"/>
  <c r="EI23" i="6" s="1"/>
  <c r="CY20" i="6"/>
  <c r="EI20" i="6" s="1"/>
  <c r="CY30" i="6"/>
  <c r="EI30" i="6" s="1"/>
  <c r="CY29" i="6"/>
  <c r="EI29" i="6" s="1"/>
  <c r="CY27" i="6"/>
  <c r="EI27" i="6" s="1"/>
  <c r="CY21" i="6"/>
  <c r="EI21" i="6" s="1"/>
  <c r="CY24" i="6"/>
  <c r="EI24" i="6" s="1"/>
  <c r="CY22" i="6"/>
  <c r="EI22" i="6" s="1"/>
  <c r="CZ17" i="6" l="1"/>
  <c r="CZ13" i="6"/>
  <c r="EJ13" i="6" s="1"/>
  <c r="EJ61" i="6" s="1"/>
  <c r="CZ15" i="6"/>
  <c r="EJ15" i="6" s="1"/>
  <c r="EJ63" i="6" s="1"/>
  <c r="AN15" i="6"/>
  <c r="AN13" i="6"/>
  <c r="AN17" i="6"/>
  <c r="EJ17" i="6"/>
  <c r="EJ65" i="6" s="1"/>
  <c r="BT15" i="6"/>
  <c r="BT17" i="6"/>
  <c r="BT13" i="6"/>
  <c r="CZ12" i="6"/>
  <c r="EJ12" i="6" s="1"/>
  <c r="EJ60" i="6" s="1"/>
  <c r="CZ14" i="6"/>
  <c r="EJ14" i="6" s="1"/>
  <c r="EJ62" i="6" s="1"/>
  <c r="CZ16" i="6"/>
  <c r="EJ16" i="6" s="1"/>
  <c r="EJ64" i="6" s="1"/>
  <c r="CY19" i="6"/>
  <c r="AM19" i="6"/>
  <c r="BS19" i="6"/>
  <c r="DB18" i="6"/>
  <c r="AN14" i="6"/>
  <c r="AN18" i="6"/>
  <c r="AN16" i="6"/>
  <c r="AN12" i="6"/>
  <c r="BT18" i="6"/>
  <c r="BT14" i="6"/>
  <c r="BT12" i="6"/>
  <c r="BT16" i="6"/>
  <c r="EI19" i="6"/>
  <c r="EI67" i="6" s="1"/>
  <c r="DD7" i="6"/>
  <c r="DC8" i="6"/>
  <c r="EK54" i="6"/>
  <c r="DA6" i="6"/>
  <c r="AM6" i="6" s="1"/>
  <c r="BT6" i="6"/>
  <c r="AO8" i="6"/>
  <c r="AO9" i="6" s="1"/>
  <c r="AO11" i="6" s="1"/>
  <c r="DB9" i="6"/>
  <c r="BT31" i="6"/>
  <c r="BT28" i="6"/>
  <c r="BT29" i="6"/>
  <c r="BT27" i="6"/>
  <c r="BT26" i="6"/>
  <c r="BT24" i="6"/>
  <c r="BT20" i="6"/>
  <c r="BT30" i="6"/>
  <c r="BT25" i="6"/>
  <c r="BT23" i="6"/>
  <c r="BT21" i="6"/>
  <c r="BT22" i="6"/>
  <c r="EM8" i="6"/>
  <c r="EM11" i="6" s="1"/>
  <c r="EN7" i="6"/>
  <c r="AN28" i="6"/>
  <c r="AN31" i="6"/>
  <c r="AN30" i="6"/>
  <c r="AN29" i="6"/>
  <c r="AN26" i="6"/>
  <c r="AN24" i="6"/>
  <c r="AN20" i="6"/>
  <c r="AN22" i="6"/>
  <c r="AN21" i="6"/>
  <c r="AN27" i="6"/>
  <c r="AN23" i="6"/>
  <c r="AN25" i="6"/>
  <c r="DA11" i="6"/>
  <c r="DA10" i="6"/>
  <c r="CZ31" i="6"/>
  <c r="EJ31" i="6" s="1"/>
  <c r="CZ30" i="6"/>
  <c r="EJ30" i="6" s="1"/>
  <c r="CZ28" i="6"/>
  <c r="EJ28" i="6" s="1"/>
  <c r="CZ29" i="6"/>
  <c r="EJ29" i="6" s="1"/>
  <c r="CZ27" i="6"/>
  <c r="EJ27" i="6" s="1"/>
  <c r="CZ25" i="6"/>
  <c r="EJ25" i="6" s="1"/>
  <c r="CZ24" i="6"/>
  <c r="EJ24" i="6" s="1"/>
  <c r="CZ22" i="6"/>
  <c r="EJ22" i="6" s="1"/>
  <c r="CZ20" i="6"/>
  <c r="EJ20" i="6" s="1"/>
  <c r="CZ21" i="6"/>
  <c r="EJ21" i="6" s="1"/>
  <c r="CZ23" i="6"/>
  <c r="EJ23" i="6" s="1"/>
  <c r="CZ26" i="6"/>
  <c r="EJ26" i="6" s="1"/>
  <c r="EL18" i="6"/>
  <c r="EL66" i="6" s="1"/>
  <c r="EL56" i="6"/>
  <c r="BU8" i="6"/>
  <c r="BU9" i="6" s="1"/>
  <c r="BU11" i="6" s="1"/>
  <c r="EL59" i="6"/>
  <c r="EL6" i="6"/>
  <c r="BU13" i="6" l="1"/>
  <c r="BU15" i="6"/>
  <c r="BU17" i="6"/>
  <c r="AO15" i="6"/>
  <c r="AO13" i="6"/>
  <c r="AO17" i="6"/>
  <c r="DA15" i="6"/>
  <c r="EK15" i="6" s="1"/>
  <c r="EK63" i="6" s="1"/>
  <c r="DA17" i="6"/>
  <c r="EK17" i="6" s="1"/>
  <c r="EK65" i="6" s="1"/>
  <c r="DA13" i="6"/>
  <c r="EK13" i="6" s="1"/>
  <c r="EK61" i="6" s="1"/>
  <c r="DA12" i="6"/>
  <c r="EK12" i="6" s="1"/>
  <c r="DA14" i="6"/>
  <c r="EK14" i="6" s="1"/>
  <c r="EK62" i="6" s="1"/>
  <c r="DA16" i="6"/>
  <c r="EK16" i="6" s="1"/>
  <c r="EK64" i="6" s="1"/>
  <c r="CZ19" i="6"/>
  <c r="BU18" i="6"/>
  <c r="BU14" i="6"/>
  <c r="BU12" i="6"/>
  <c r="BU16" i="6"/>
  <c r="AN19" i="6"/>
  <c r="AO14" i="6"/>
  <c r="AO18" i="6"/>
  <c r="AO16" i="6"/>
  <c r="AO12" i="6"/>
  <c r="DC18" i="6"/>
  <c r="BT19" i="6"/>
  <c r="EJ19" i="6"/>
  <c r="EJ67" i="6" s="1"/>
  <c r="EM56" i="6"/>
  <c r="EM59" i="6"/>
  <c r="BV8" i="6"/>
  <c r="BV9" i="6" s="1"/>
  <c r="BV11" i="6" s="1"/>
  <c r="EM18" i="6"/>
  <c r="EM66" i="6" s="1"/>
  <c r="EM6" i="6"/>
  <c r="AO29" i="6"/>
  <c r="AO27" i="6"/>
  <c r="AO28" i="6"/>
  <c r="AO26" i="6"/>
  <c r="AO23" i="6"/>
  <c r="AO21" i="6"/>
  <c r="AO30" i="6"/>
  <c r="AO25" i="6"/>
  <c r="AO20" i="6"/>
  <c r="AO31" i="6"/>
  <c r="AO22" i="6"/>
  <c r="AO24" i="6"/>
  <c r="BU29" i="6"/>
  <c r="BU27" i="6"/>
  <c r="BU26" i="6"/>
  <c r="BU23" i="6"/>
  <c r="BU21" i="6"/>
  <c r="BU31" i="6"/>
  <c r="BU25" i="6"/>
  <c r="BU28" i="6"/>
  <c r="BU24" i="6"/>
  <c r="BU20" i="6"/>
  <c r="BU30" i="6"/>
  <c r="BU22" i="6"/>
  <c r="DA28" i="6"/>
  <c r="EK28" i="6" s="1"/>
  <c r="DA26" i="6"/>
  <c r="EK26" i="6" s="1"/>
  <c r="DA30" i="6"/>
  <c r="EK30" i="6" s="1"/>
  <c r="DA29" i="6"/>
  <c r="EK29" i="6" s="1"/>
  <c r="DA24" i="6"/>
  <c r="EK24" i="6" s="1"/>
  <c r="DA20" i="6"/>
  <c r="EK20" i="6" s="1"/>
  <c r="DA22" i="6"/>
  <c r="EK22" i="6" s="1"/>
  <c r="DA21" i="6"/>
  <c r="EK21" i="6" s="1"/>
  <c r="DA27" i="6"/>
  <c r="EK27" i="6" s="1"/>
  <c r="DA31" i="6"/>
  <c r="EK31" i="6" s="1"/>
  <c r="DA25" i="6"/>
  <c r="EK25" i="6" s="1"/>
  <c r="DA23" i="6"/>
  <c r="EK23" i="6" s="1"/>
  <c r="DC9" i="6"/>
  <c r="AP8" i="6"/>
  <c r="AP9" i="6" s="1"/>
  <c r="AP11" i="6" s="1"/>
  <c r="EL54" i="6"/>
  <c r="BU6" i="6"/>
  <c r="DB6" i="6"/>
  <c r="AN6" i="6" s="1"/>
  <c r="EO7" i="6"/>
  <c r="EN8" i="6"/>
  <c r="EN11" i="6" s="1"/>
  <c r="DB11" i="6"/>
  <c r="DB10" i="6"/>
  <c r="DD8" i="6"/>
  <c r="DE7" i="6"/>
  <c r="BV17" i="6" l="1"/>
  <c r="BV13" i="6"/>
  <c r="BV15" i="6"/>
  <c r="EL17" i="6"/>
  <c r="EL65" i="6" s="1"/>
  <c r="AP17" i="6"/>
  <c r="AP15" i="6"/>
  <c r="AP13" i="6"/>
  <c r="DB15" i="6"/>
  <c r="EL15" i="6" s="1"/>
  <c r="EL63" i="6" s="1"/>
  <c r="DB13" i="6"/>
  <c r="EL13" i="6" s="1"/>
  <c r="EL61" i="6" s="1"/>
  <c r="DB17" i="6"/>
  <c r="DB16" i="6"/>
  <c r="EL16" i="6" s="1"/>
  <c r="EL64" i="6" s="1"/>
  <c r="DB14" i="6"/>
  <c r="EL14" i="6" s="1"/>
  <c r="EL62" i="6" s="1"/>
  <c r="DA19" i="6"/>
  <c r="DB12" i="6"/>
  <c r="AO19" i="6"/>
  <c r="BU19" i="6"/>
  <c r="DD18" i="6"/>
  <c r="AP18" i="6"/>
  <c r="AP16" i="6"/>
  <c r="AP12" i="6"/>
  <c r="AP14" i="6"/>
  <c r="BV16" i="6"/>
  <c r="BV12" i="6"/>
  <c r="BV14" i="6"/>
  <c r="BV18" i="6"/>
  <c r="EK60" i="6"/>
  <c r="EK19" i="6"/>
  <c r="EK67" i="6" s="1"/>
  <c r="DE8" i="6"/>
  <c r="DF7" i="6"/>
  <c r="EN56" i="6"/>
  <c r="EN59" i="6"/>
  <c r="EN6" i="6"/>
  <c r="EN18" i="6"/>
  <c r="EN66" i="6" s="1"/>
  <c r="BW8" i="6"/>
  <c r="BW9" i="6" s="1"/>
  <c r="BW11" i="6" s="1"/>
  <c r="DD9" i="6"/>
  <c r="AQ8" i="6"/>
  <c r="AQ9" i="6" s="1"/>
  <c r="AQ11" i="6" s="1"/>
  <c r="EO8" i="6"/>
  <c r="EO11" i="6" s="1"/>
  <c r="EP7" i="6"/>
  <c r="BV31" i="6"/>
  <c r="BV30" i="6"/>
  <c r="BV28" i="6"/>
  <c r="BV23" i="6"/>
  <c r="BV22" i="6"/>
  <c r="BV26" i="6"/>
  <c r="BV25" i="6"/>
  <c r="BV20" i="6"/>
  <c r="BV29" i="6"/>
  <c r="BV24" i="6"/>
  <c r="BV27" i="6"/>
  <c r="BV21" i="6"/>
  <c r="DB29" i="6"/>
  <c r="EL29" i="6" s="1"/>
  <c r="DB27" i="6"/>
  <c r="EL27" i="6" s="1"/>
  <c r="DB31" i="6"/>
  <c r="EL31" i="6" s="1"/>
  <c r="DB28" i="6"/>
  <c r="EL28" i="6" s="1"/>
  <c r="DB26" i="6"/>
  <c r="EL26" i="6" s="1"/>
  <c r="DB23" i="6"/>
  <c r="EL23" i="6" s="1"/>
  <c r="DB21" i="6"/>
  <c r="EL21" i="6" s="1"/>
  <c r="DB25" i="6"/>
  <c r="EL25" i="6" s="1"/>
  <c r="DB20" i="6"/>
  <c r="EL20" i="6" s="1"/>
  <c r="DB30" i="6"/>
  <c r="EL30" i="6" s="1"/>
  <c r="DB24" i="6"/>
  <c r="EL24" i="6" s="1"/>
  <c r="DB22" i="6"/>
  <c r="EL22" i="6" s="1"/>
  <c r="DC10" i="6"/>
  <c r="DC11" i="6"/>
  <c r="EM54" i="6"/>
  <c r="BV6" i="6"/>
  <c r="DC6" i="6"/>
  <c r="AO6" i="6" s="1"/>
  <c r="AP31" i="6"/>
  <c r="AP30" i="6"/>
  <c r="AP23" i="6"/>
  <c r="AP22" i="6"/>
  <c r="AP27" i="6"/>
  <c r="AP24" i="6"/>
  <c r="AP29" i="6"/>
  <c r="AP28" i="6"/>
  <c r="AP26" i="6"/>
  <c r="AP21" i="6"/>
  <c r="AP25" i="6"/>
  <c r="AP20" i="6"/>
  <c r="BW17" i="6" l="1"/>
  <c r="BW13" i="6"/>
  <c r="BW15" i="6"/>
  <c r="DC13" i="6"/>
  <c r="EM13" i="6" s="1"/>
  <c r="EM61" i="6" s="1"/>
  <c r="DC17" i="6"/>
  <c r="EM17" i="6" s="1"/>
  <c r="EM65" i="6" s="1"/>
  <c r="DC15" i="6"/>
  <c r="AQ15" i="6"/>
  <c r="AQ13" i="6"/>
  <c r="AQ17" i="6"/>
  <c r="EM15" i="6"/>
  <c r="EM63" i="6" s="1"/>
  <c r="DB19" i="6"/>
  <c r="DC12" i="6"/>
  <c r="EM12" i="6" s="1"/>
  <c r="DC16" i="6"/>
  <c r="EM16" i="6" s="1"/>
  <c r="EM64" i="6" s="1"/>
  <c r="DC14" i="6"/>
  <c r="EM14" i="6" s="1"/>
  <c r="EM62" i="6" s="1"/>
  <c r="EL12" i="6"/>
  <c r="EL19" i="6" s="1"/>
  <c r="EL67" i="6" s="1"/>
  <c r="BV19" i="6"/>
  <c r="AP19" i="6"/>
  <c r="AQ16" i="6"/>
  <c r="AQ18" i="6"/>
  <c r="AQ12" i="6"/>
  <c r="AQ14" i="6"/>
  <c r="DE18" i="6"/>
  <c r="BW16" i="6"/>
  <c r="BW12" i="6"/>
  <c r="BW14" i="6"/>
  <c r="BW18" i="6"/>
  <c r="EQ7" i="6"/>
  <c r="EP8" i="6"/>
  <c r="EP11" i="6" s="1"/>
  <c r="AQ31" i="6"/>
  <c r="AQ30" i="6"/>
  <c r="AQ28" i="6"/>
  <c r="AQ25" i="6"/>
  <c r="AQ24" i="6"/>
  <c r="AQ22" i="6"/>
  <c r="AQ20" i="6"/>
  <c r="AQ29" i="6"/>
  <c r="AQ27" i="6"/>
  <c r="AQ26" i="6"/>
  <c r="AQ21" i="6"/>
  <c r="AQ23" i="6"/>
  <c r="DD11" i="6"/>
  <c r="DD10" i="6"/>
  <c r="EN54" i="6"/>
  <c r="DD6" i="6"/>
  <c r="AP6" i="6" s="1"/>
  <c r="BW6" i="6"/>
  <c r="EO56" i="6"/>
  <c r="EO18" i="6"/>
  <c r="EO66" i="6" s="1"/>
  <c r="EO6" i="6"/>
  <c r="EO59" i="6"/>
  <c r="BX8" i="6"/>
  <c r="BX9" i="6" s="1"/>
  <c r="BX11" i="6" s="1"/>
  <c r="DC31" i="6"/>
  <c r="EM31" i="6" s="1"/>
  <c r="DC30" i="6"/>
  <c r="EM30" i="6" s="1"/>
  <c r="DC23" i="6"/>
  <c r="EM23" i="6" s="1"/>
  <c r="DC22" i="6"/>
  <c r="EM22" i="6" s="1"/>
  <c r="DC26" i="6"/>
  <c r="EM26" i="6" s="1"/>
  <c r="DC24" i="6"/>
  <c r="EM24" i="6" s="1"/>
  <c r="DC29" i="6"/>
  <c r="EM29" i="6" s="1"/>
  <c r="DC27" i="6"/>
  <c r="EM27" i="6" s="1"/>
  <c r="DC25" i="6"/>
  <c r="EM25" i="6" s="1"/>
  <c r="DC20" i="6"/>
  <c r="EM20" i="6" s="1"/>
  <c r="DC28" i="6"/>
  <c r="EM28" i="6" s="1"/>
  <c r="DC21" i="6"/>
  <c r="EM21" i="6" s="1"/>
  <c r="DF8" i="6"/>
  <c r="DG7" i="6"/>
  <c r="BW31" i="6"/>
  <c r="BW30" i="6"/>
  <c r="BW28" i="6"/>
  <c r="BW29" i="6"/>
  <c r="BW25" i="6"/>
  <c r="BW24" i="6"/>
  <c r="BW22" i="6"/>
  <c r="BW20" i="6"/>
  <c r="BW23" i="6"/>
  <c r="BW21" i="6"/>
  <c r="BW26" i="6"/>
  <c r="BW27" i="6"/>
  <c r="AR8" i="6"/>
  <c r="AR9" i="6" s="1"/>
  <c r="AR11" i="6" s="1"/>
  <c r="DE9" i="6"/>
  <c r="BX15" i="6" l="1"/>
  <c r="BX17" i="6"/>
  <c r="BX13" i="6"/>
  <c r="DD15" i="6"/>
  <c r="EN15" i="6" s="1"/>
  <c r="EN63" i="6" s="1"/>
  <c r="DD13" i="6"/>
  <c r="EN13" i="6" s="1"/>
  <c r="EN61" i="6" s="1"/>
  <c r="DD17" i="6"/>
  <c r="EN17" i="6" s="1"/>
  <c r="EN65" i="6" s="1"/>
  <c r="AR15" i="6"/>
  <c r="AR13" i="6"/>
  <c r="AR17" i="6"/>
  <c r="EL60" i="6"/>
  <c r="DD12" i="6"/>
  <c r="EN12" i="6" s="1"/>
  <c r="DD14" i="6"/>
  <c r="EN14" i="6" s="1"/>
  <c r="EN62" i="6" s="1"/>
  <c r="DD16" i="6"/>
  <c r="EN16" i="6" s="1"/>
  <c r="EN64" i="6" s="1"/>
  <c r="EM19" i="6"/>
  <c r="EM67" i="6" s="1"/>
  <c r="DC19" i="6"/>
  <c r="BW19" i="6"/>
  <c r="DF18" i="6"/>
  <c r="BX18" i="6"/>
  <c r="BX14" i="6"/>
  <c r="BX16" i="6"/>
  <c r="BX12" i="6"/>
  <c r="AR18" i="6"/>
  <c r="AR14" i="6"/>
  <c r="AR12" i="6"/>
  <c r="AR16" i="6"/>
  <c r="AQ19" i="6"/>
  <c r="EM60" i="6"/>
  <c r="DE10" i="6"/>
  <c r="DE11" i="6"/>
  <c r="AS8" i="6"/>
  <c r="AS9" i="6" s="1"/>
  <c r="AS11" i="6" s="1"/>
  <c r="DF9" i="6"/>
  <c r="EQ8" i="6"/>
  <c r="EQ11" i="6" s="1"/>
  <c r="ER7" i="6"/>
  <c r="DD31" i="6"/>
  <c r="EN31" i="6" s="1"/>
  <c r="DD30" i="6"/>
  <c r="EN30" i="6" s="1"/>
  <c r="DD28" i="6"/>
  <c r="EN28" i="6" s="1"/>
  <c r="DD25" i="6"/>
  <c r="EN25" i="6" s="1"/>
  <c r="DD24" i="6"/>
  <c r="EN24" i="6" s="1"/>
  <c r="DD22" i="6"/>
  <c r="EN22" i="6" s="1"/>
  <c r="DD20" i="6"/>
  <c r="EN20" i="6" s="1"/>
  <c r="DD27" i="6"/>
  <c r="EN27" i="6" s="1"/>
  <c r="DD29" i="6"/>
  <c r="EN29" i="6" s="1"/>
  <c r="DD26" i="6"/>
  <c r="EN26" i="6" s="1"/>
  <c r="DD21" i="6"/>
  <c r="EN21" i="6" s="1"/>
  <c r="DD23" i="6"/>
  <c r="EN23" i="6" s="1"/>
  <c r="AR31" i="6"/>
  <c r="AR29" i="6"/>
  <c r="AR27" i="6"/>
  <c r="AR21" i="6"/>
  <c r="AR26" i="6"/>
  <c r="AR30" i="6"/>
  <c r="AR28" i="6"/>
  <c r="AR25" i="6"/>
  <c r="AR23" i="6"/>
  <c r="AR24" i="6"/>
  <c r="AR20" i="6"/>
  <c r="AR22" i="6"/>
  <c r="BX29" i="6"/>
  <c r="BX30" i="6"/>
  <c r="BX28" i="6"/>
  <c r="BX27" i="6"/>
  <c r="BX21" i="6"/>
  <c r="BX22" i="6"/>
  <c r="BX20" i="6"/>
  <c r="BX24" i="6"/>
  <c r="BX31" i="6"/>
  <c r="BX25" i="6"/>
  <c r="BX23" i="6"/>
  <c r="BX26" i="6"/>
  <c r="DH7" i="6"/>
  <c r="DG8" i="6"/>
  <c r="EO54" i="6"/>
  <c r="BX6" i="6"/>
  <c r="DE6" i="6"/>
  <c r="AQ6" i="6" s="1"/>
  <c r="EP56" i="6"/>
  <c r="EP18" i="6"/>
  <c r="EP66" i="6" s="1"/>
  <c r="BY8" i="6"/>
  <c r="BY9" i="6" s="1"/>
  <c r="BY11" i="6" s="1"/>
  <c r="EP59" i="6"/>
  <c r="EP6" i="6"/>
  <c r="DE17" i="6" l="1"/>
  <c r="EO17" i="6" s="1"/>
  <c r="EO65" i="6" s="1"/>
  <c r="DE15" i="6"/>
  <c r="EO15" i="6" s="1"/>
  <c r="EO63" i="6" s="1"/>
  <c r="DE13" i="6"/>
  <c r="EO13" i="6" s="1"/>
  <c r="EO61" i="6" s="1"/>
  <c r="BY13" i="6"/>
  <c r="BY15" i="6"/>
  <c r="BY17" i="6"/>
  <c r="AS15" i="6"/>
  <c r="AS13" i="6"/>
  <c r="AS17" i="6"/>
  <c r="DE12" i="6"/>
  <c r="EO12" i="6" s="1"/>
  <c r="DE16" i="6"/>
  <c r="EO16" i="6" s="1"/>
  <c r="EO64" i="6" s="1"/>
  <c r="DE14" i="6"/>
  <c r="EO14" i="6" s="1"/>
  <c r="EO62" i="6" s="1"/>
  <c r="DD19" i="6"/>
  <c r="DG18" i="6"/>
  <c r="AR19" i="6"/>
  <c r="AS14" i="6"/>
  <c r="AS16" i="6"/>
  <c r="AS18" i="6"/>
  <c r="AS12" i="6"/>
  <c r="BX19" i="6"/>
  <c r="BY18" i="6"/>
  <c r="BY14" i="6"/>
  <c r="BY12" i="6"/>
  <c r="BY16" i="6"/>
  <c r="EN60" i="6"/>
  <c r="EN19" i="6"/>
  <c r="EN67" i="6" s="1"/>
  <c r="BY29" i="6"/>
  <c r="BY28" i="6"/>
  <c r="BY27" i="6"/>
  <c r="BY31" i="6"/>
  <c r="BY26" i="6"/>
  <c r="BY23" i="6"/>
  <c r="BY21" i="6"/>
  <c r="BY24" i="6"/>
  <c r="BY20" i="6"/>
  <c r="BY25" i="6"/>
  <c r="BY30" i="6"/>
  <c r="BY22" i="6"/>
  <c r="DG9" i="6"/>
  <c r="AT8" i="6"/>
  <c r="AT9" i="6" s="1"/>
  <c r="AT11" i="6" s="1"/>
  <c r="DF11" i="6"/>
  <c r="DF10" i="6"/>
  <c r="EP54" i="6"/>
  <c r="DF6" i="6"/>
  <c r="AR6" i="6" s="1"/>
  <c r="BY6" i="6"/>
  <c r="DH8" i="6"/>
  <c r="DI7" i="6"/>
  <c r="ES7" i="6"/>
  <c r="ER8" i="6"/>
  <c r="ER11" i="6" s="1"/>
  <c r="EQ56" i="6"/>
  <c r="EQ59" i="6"/>
  <c r="BZ8" i="6"/>
  <c r="BZ9" i="6" s="1"/>
  <c r="BZ11" i="6" s="1"/>
  <c r="EQ18" i="6"/>
  <c r="EQ66" i="6" s="1"/>
  <c r="EQ6" i="6"/>
  <c r="AS29" i="6"/>
  <c r="AS28" i="6"/>
  <c r="AS27" i="6"/>
  <c r="AS26" i="6"/>
  <c r="AS23" i="6"/>
  <c r="AS21" i="6"/>
  <c r="AS24" i="6"/>
  <c r="AS20" i="6"/>
  <c r="AS30" i="6"/>
  <c r="AS25" i="6"/>
  <c r="AS31" i="6"/>
  <c r="AS22" i="6"/>
  <c r="DE31" i="6"/>
  <c r="EO31" i="6" s="1"/>
  <c r="DE29" i="6"/>
  <c r="EO29" i="6" s="1"/>
  <c r="DE26" i="6"/>
  <c r="EO26" i="6" s="1"/>
  <c r="DE27" i="6"/>
  <c r="EO27" i="6" s="1"/>
  <c r="DE30" i="6"/>
  <c r="EO30" i="6" s="1"/>
  <c r="DE21" i="6"/>
  <c r="EO21" i="6" s="1"/>
  <c r="DE28" i="6"/>
  <c r="EO28" i="6" s="1"/>
  <c r="DE25" i="6"/>
  <c r="EO25" i="6" s="1"/>
  <c r="DE22" i="6"/>
  <c r="EO22" i="6" s="1"/>
  <c r="DE23" i="6"/>
  <c r="EO23" i="6" s="1"/>
  <c r="DE24" i="6"/>
  <c r="EO24" i="6" s="1"/>
  <c r="DE20" i="6"/>
  <c r="EO20" i="6" s="1"/>
  <c r="DF17" i="6" l="1"/>
  <c r="EP17" i="6" s="1"/>
  <c r="EP65" i="6" s="1"/>
  <c r="DF15" i="6"/>
  <c r="EP15" i="6" s="1"/>
  <c r="EP63" i="6" s="1"/>
  <c r="DF13" i="6"/>
  <c r="EP13" i="6" s="1"/>
  <c r="EP61" i="6" s="1"/>
  <c r="BZ13" i="6"/>
  <c r="BZ17" i="6"/>
  <c r="BZ15" i="6"/>
  <c r="AT17" i="6"/>
  <c r="AT15" i="6"/>
  <c r="AT13" i="6"/>
  <c r="DF12" i="6"/>
  <c r="EP12" i="6" s="1"/>
  <c r="DF16" i="6"/>
  <c r="EP16" i="6" s="1"/>
  <c r="EP64" i="6" s="1"/>
  <c r="DF14" i="6"/>
  <c r="EP14" i="6" s="1"/>
  <c r="EP62" i="6" s="1"/>
  <c r="DE19" i="6"/>
  <c r="BZ16" i="6"/>
  <c r="BZ12" i="6"/>
  <c r="BZ18" i="6"/>
  <c r="BZ14" i="6"/>
  <c r="AT18" i="6"/>
  <c r="AT16" i="6"/>
  <c r="AT12" i="6"/>
  <c r="AT14" i="6"/>
  <c r="AS19" i="6"/>
  <c r="BY19" i="6"/>
  <c r="DH18" i="6"/>
  <c r="EO19" i="6"/>
  <c r="EO67" i="6" s="1"/>
  <c r="EO60" i="6"/>
  <c r="EQ54" i="6"/>
  <c r="BZ6" i="6"/>
  <c r="DG6" i="6"/>
  <c r="AS6" i="6" s="1"/>
  <c r="ER56" i="6"/>
  <c r="ER18" i="6"/>
  <c r="ER66" i="6" s="1"/>
  <c r="ER59" i="6"/>
  <c r="CA8" i="6"/>
  <c r="CA9" i="6" s="1"/>
  <c r="CA11" i="6" s="1"/>
  <c r="ER6" i="6"/>
  <c r="DF29" i="6"/>
  <c r="EP29" i="6" s="1"/>
  <c r="DF28" i="6"/>
  <c r="EP28" i="6" s="1"/>
  <c r="DF27" i="6"/>
  <c r="EP27" i="6" s="1"/>
  <c r="DF23" i="6"/>
  <c r="EP23" i="6" s="1"/>
  <c r="DF21" i="6"/>
  <c r="EP21" i="6" s="1"/>
  <c r="DF26" i="6"/>
  <c r="EP26" i="6" s="1"/>
  <c r="DF24" i="6"/>
  <c r="EP24" i="6" s="1"/>
  <c r="DF20" i="6"/>
  <c r="EP20" i="6" s="1"/>
  <c r="DF30" i="6"/>
  <c r="EP30" i="6" s="1"/>
  <c r="DF25" i="6"/>
  <c r="EP25" i="6" s="1"/>
  <c r="DF31" i="6"/>
  <c r="EP31" i="6" s="1"/>
  <c r="DF22" i="6"/>
  <c r="EP22" i="6" s="1"/>
  <c r="BZ31" i="6"/>
  <c r="BZ30" i="6"/>
  <c r="BZ26" i="6"/>
  <c r="BZ25" i="6"/>
  <c r="BZ24" i="6"/>
  <c r="BZ27" i="6"/>
  <c r="BZ22" i="6"/>
  <c r="BZ29" i="6"/>
  <c r="BZ23" i="6"/>
  <c r="BZ28" i="6"/>
  <c r="BZ21" i="6"/>
  <c r="BZ20" i="6"/>
  <c r="ES8" i="6"/>
  <c r="ES11" i="6" s="1"/>
  <c r="ET7" i="6"/>
  <c r="DJ7" i="6"/>
  <c r="DI8" i="6"/>
  <c r="DH9" i="6"/>
  <c r="AU8" i="6"/>
  <c r="AU9" i="6" s="1"/>
  <c r="AU11" i="6" s="1"/>
  <c r="AT30" i="6"/>
  <c r="AT31" i="6"/>
  <c r="AT28" i="6"/>
  <c r="AT26" i="6"/>
  <c r="AT25" i="6"/>
  <c r="AT29" i="6"/>
  <c r="AT23" i="6"/>
  <c r="AT22" i="6"/>
  <c r="AT24" i="6"/>
  <c r="AT20" i="6"/>
  <c r="AT27" i="6"/>
  <c r="AT21" i="6"/>
  <c r="DG10" i="6"/>
  <c r="DG11" i="6"/>
  <c r="DG15" i="6" l="1"/>
  <c r="DG17" i="6"/>
  <c r="DG13" i="6"/>
  <c r="EQ13" i="6" s="1"/>
  <c r="EQ61" i="6" s="1"/>
  <c r="CA17" i="6"/>
  <c r="CA13" i="6"/>
  <c r="CA15" i="6"/>
  <c r="EQ15" i="6"/>
  <c r="EQ63" i="6" s="1"/>
  <c r="AU15" i="6"/>
  <c r="AU13" i="6"/>
  <c r="AU17" i="6"/>
  <c r="EQ17" i="6"/>
  <c r="EQ65" i="6" s="1"/>
  <c r="DG12" i="6"/>
  <c r="EQ12" i="6" s="1"/>
  <c r="EQ60" i="6" s="1"/>
  <c r="DG16" i="6"/>
  <c r="EQ16" i="6" s="1"/>
  <c r="EQ64" i="6" s="1"/>
  <c r="DG14" i="6"/>
  <c r="EQ14" i="6" s="1"/>
  <c r="EQ62" i="6" s="1"/>
  <c r="DF19" i="6"/>
  <c r="AT19" i="6"/>
  <c r="CA16" i="6"/>
  <c r="CA12" i="6"/>
  <c r="CA14" i="6"/>
  <c r="CA18" i="6"/>
  <c r="BZ19" i="6"/>
  <c r="AU16" i="6"/>
  <c r="AU18" i="6"/>
  <c r="AU12" i="6"/>
  <c r="AU14" i="6"/>
  <c r="DI18" i="6"/>
  <c r="EP60" i="6"/>
  <c r="EP19" i="6"/>
  <c r="EP67" i="6" s="1"/>
  <c r="AU31" i="6"/>
  <c r="AU30" i="6"/>
  <c r="AU28" i="6"/>
  <c r="AU29" i="6"/>
  <c r="AU25" i="6"/>
  <c r="AU24" i="6"/>
  <c r="AU22" i="6"/>
  <c r="AU20" i="6"/>
  <c r="AU23" i="6"/>
  <c r="AU21" i="6"/>
  <c r="AU27" i="6"/>
  <c r="AU26" i="6"/>
  <c r="DI9" i="6"/>
  <c r="AV8" i="6"/>
  <c r="AV9" i="6" s="1"/>
  <c r="AV11" i="6" s="1"/>
  <c r="DG30" i="6"/>
  <c r="EQ30" i="6" s="1"/>
  <c r="DG26" i="6"/>
  <c r="EQ26" i="6" s="1"/>
  <c r="DG31" i="6"/>
  <c r="EQ31" i="6" s="1"/>
  <c r="DG29" i="6"/>
  <c r="EQ29" i="6" s="1"/>
  <c r="DG25" i="6"/>
  <c r="EQ25" i="6" s="1"/>
  <c r="DG28" i="6"/>
  <c r="EQ28" i="6" s="1"/>
  <c r="DG27" i="6"/>
  <c r="EQ27" i="6" s="1"/>
  <c r="DG23" i="6"/>
  <c r="EQ23" i="6" s="1"/>
  <c r="DG22" i="6"/>
  <c r="EQ22" i="6" s="1"/>
  <c r="DG21" i="6"/>
  <c r="EQ21" i="6" s="1"/>
  <c r="DG24" i="6"/>
  <c r="EQ24" i="6" s="1"/>
  <c r="DG20" i="6"/>
  <c r="EQ20" i="6" s="1"/>
  <c r="DJ8" i="6"/>
  <c r="DK7" i="6"/>
  <c r="ET8" i="6"/>
  <c r="ET11" i="6" s="1"/>
  <c r="EU7" i="6"/>
  <c r="ER54" i="6"/>
  <c r="DH6" i="6"/>
  <c r="AT6" i="6" s="1"/>
  <c r="CA6" i="6"/>
  <c r="CA31" i="6"/>
  <c r="CA30" i="6"/>
  <c r="CA28" i="6"/>
  <c r="CA25" i="6"/>
  <c r="CA24" i="6"/>
  <c r="CA22" i="6"/>
  <c r="CA20" i="6"/>
  <c r="CA27" i="6"/>
  <c r="CA23" i="6"/>
  <c r="CA29" i="6"/>
  <c r="CA26" i="6"/>
  <c r="CA21" i="6"/>
  <c r="DH11" i="6"/>
  <c r="DH10" i="6"/>
  <c r="ES56" i="6"/>
  <c r="ES18" i="6"/>
  <c r="ES66" i="6" s="1"/>
  <c r="ES6" i="6"/>
  <c r="ES59" i="6"/>
  <c r="CB8" i="6"/>
  <c r="CB9" i="6" s="1"/>
  <c r="CB11" i="6" s="1"/>
  <c r="CB15" i="6" l="1"/>
  <c r="CB17" i="6"/>
  <c r="CB13" i="6"/>
  <c r="AV15" i="6"/>
  <c r="AV13" i="6"/>
  <c r="AV17" i="6"/>
  <c r="DH15" i="6"/>
  <c r="ER15" i="6" s="1"/>
  <c r="ER63" i="6" s="1"/>
  <c r="DH13" i="6"/>
  <c r="ER13" i="6" s="1"/>
  <c r="ER61" i="6" s="1"/>
  <c r="DH17" i="6"/>
  <c r="ER17" i="6" s="1"/>
  <c r="ER65" i="6" s="1"/>
  <c r="DG19" i="6"/>
  <c r="DH12" i="6"/>
  <c r="ER12" i="6" s="1"/>
  <c r="DH14" i="6"/>
  <c r="ER14" i="6" s="1"/>
  <c r="ER62" i="6" s="1"/>
  <c r="DH16" i="6"/>
  <c r="ER16" i="6" s="1"/>
  <c r="ER64" i="6" s="1"/>
  <c r="AU19" i="6"/>
  <c r="CB18" i="6"/>
  <c r="CB14" i="6"/>
  <c r="CB12" i="6"/>
  <c r="CB16" i="6"/>
  <c r="CA19" i="6"/>
  <c r="DJ18" i="6"/>
  <c r="AV16" i="6"/>
  <c r="AV18" i="6"/>
  <c r="AV14" i="6"/>
  <c r="AV12" i="6"/>
  <c r="EQ19" i="6"/>
  <c r="EQ67" i="6" s="1"/>
  <c r="CB31" i="6"/>
  <c r="CB30" i="6"/>
  <c r="CB29" i="6"/>
  <c r="CB22" i="6"/>
  <c r="CB27" i="6"/>
  <c r="CB26" i="6"/>
  <c r="CB25" i="6"/>
  <c r="CB21" i="6"/>
  <c r="CB23" i="6"/>
  <c r="CB28" i="6"/>
  <c r="CB24" i="6"/>
  <c r="CB20" i="6"/>
  <c r="ES54" i="6"/>
  <c r="DI6" i="6"/>
  <c r="AU6" i="6" s="1"/>
  <c r="CB6" i="6"/>
  <c r="ET56" i="6"/>
  <c r="ET6" i="6"/>
  <c r="ET18" i="6"/>
  <c r="ET66" i="6" s="1"/>
  <c r="ET59" i="6"/>
  <c r="CC8" i="6"/>
  <c r="CC9" i="6" s="1"/>
  <c r="CC11" i="6" s="1"/>
  <c r="DH31" i="6"/>
  <c r="ER31" i="6" s="1"/>
  <c r="DH30" i="6"/>
  <c r="ER30" i="6" s="1"/>
  <c r="DH28" i="6"/>
  <c r="ER28" i="6" s="1"/>
  <c r="DH29" i="6"/>
  <c r="ER29" i="6" s="1"/>
  <c r="DH25" i="6"/>
  <c r="ER25" i="6" s="1"/>
  <c r="DH24" i="6"/>
  <c r="ER24" i="6" s="1"/>
  <c r="DH22" i="6"/>
  <c r="ER22" i="6" s="1"/>
  <c r="DH20" i="6"/>
  <c r="ER20" i="6" s="1"/>
  <c r="DH23" i="6"/>
  <c r="ER23" i="6" s="1"/>
  <c r="DH21" i="6"/>
  <c r="ER21" i="6" s="1"/>
  <c r="DH27" i="6"/>
  <c r="ER27" i="6" s="1"/>
  <c r="DH26" i="6"/>
  <c r="ER26" i="6" s="1"/>
  <c r="AV31" i="6"/>
  <c r="AV30" i="6"/>
  <c r="AV28" i="6"/>
  <c r="AV22" i="6"/>
  <c r="AV20" i="6"/>
  <c r="AV27" i="6"/>
  <c r="AV25" i="6"/>
  <c r="AV24" i="6"/>
  <c r="AV29" i="6"/>
  <c r="AV26" i="6"/>
  <c r="AV23" i="6"/>
  <c r="AV21" i="6"/>
  <c r="DL7" i="6"/>
  <c r="DK8" i="6"/>
  <c r="DI11" i="6"/>
  <c r="DI10" i="6"/>
  <c r="EU8" i="6"/>
  <c r="EU11" i="6" s="1"/>
  <c r="EV7" i="6"/>
  <c r="AW8" i="6"/>
  <c r="AW9" i="6" s="1"/>
  <c r="AW11" i="6" s="1"/>
  <c r="DJ9" i="6"/>
  <c r="DI15" i="6" l="1"/>
  <c r="DI13" i="6"/>
  <c r="ES13" i="6" s="1"/>
  <c r="ES61" i="6" s="1"/>
  <c r="DI17" i="6"/>
  <c r="ES17" i="6" s="1"/>
  <c r="ES65" i="6" s="1"/>
  <c r="CC13" i="6"/>
  <c r="CC15" i="6"/>
  <c r="CC17" i="6"/>
  <c r="ES15" i="6"/>
  <c r="ES63" i="6" s="1"/>
  <c r="AW15" i="6"/>
  <c r="AW13" i="6"/>
  <c r="AW17" i="6"/>
  <c r="DI14" i="6"/>
  <c r="ES14" i="6" s="1"/>
  <c r="ES62" i="6" s="1"/>
  <c r="DI16" i="6"/>
  <c r="ES16" i="6" s="1"/>
  <c r="ES64" i="6" s="1"/>
  <c r="DH19" i="6"/>
  <c r="DI12" i="6"/>
  <c r="DK18" i="6"/>
  <c r="CC18" i="6"/>
  <c r="CC14" i="6"/>
  <c r="CC16" i="6"/>
  <c r="CC12" i="6"/>
  <c r="AV19" i="6"/>
  <c r="AW18" i="6"/>
  <c r="AW14" i="6"/>
  <c r="AW16" i="6"/>
  <c r="AW12" i="6"/>
  <c r="CB19" i="6"/>
  <c r="ER60" i="6"/>
  <c r="ER19" i="6"/>
  <c r="ER67" i="6" s="1"/>
  <c r="ET54" i="6"/>
  <c r="DJ6" i="6"/>
  <c r="AV6" i="6" s="1"/>
  <c r="CC6" i="6"/>
  <c r="EW7" i="6"/>
  <c r="EV8" i="6"/>
  <c r="EV11" i="6" s="1"/>
  <c r="DK9" i="6"/>
  <c r="AX8" i="6"/>
  <c r="AX9" i="6" s="1"/>
  <c r="AX11" i="6" s="1"/>
  <c r="DJ11" i="6"/>
  <c r="DJ10" i="6"/>
  <c r="AW29" i="6"/>
  <c r="AW27" i="6"/>
  <c r="AW31" i="6"/>
  <c r="AW26" i="6"/>
  <c r="AW23" i="6"/>
  <c r="AW21" i="6"/>
  <c r="AW28" i="6"/>
  <c r="AW24" i="6"/>
  <c r="AW25" i="6"/>
  <c r="AW22" i="6"/>
  <c r="AW20" i="6"/>
  <c r="AW30" i="6"/>
  <c r="EU56" i="6"/>
  <c r="EU18" i="6"/>
  <c r="EU66" i="6" s="1"/>
  <c r="EU59" i="6"/>
  <c r="CD8" i="6"/>
  <c r="CD9" i="6" s="1"/>
  <c r="CD11" i="6" s="1"/>
  <c r="EU6" i="6"/>
  <c r="DL8" i="6"/>
  <c r="DM7" i="6"/>
  <c r="CC29" i="6"/>
  <c r="CC27" i="6"/>
  <c r="CC26" i="6"/>
  <c r="CC23" i="6"/>
  <c r="CC21" i="6"/>
  <c r="CC25" i="6"/>
  <c r="CC31" i="6"/>
  <c r="CC30" i="6"/>
  <c r="CC28" i="6"/>
  <c r="CC24" i="6"/>
  <c r="CC20" i="6"/>
  <c r="CC22" i="6"/>
  <c r="DI31" i="6"/>
  <c r="ES31" i="6" s="1"/>
  <c r="DI30" i="6"/>
  <c r="ES30" i="6" s="1"/>
  <c r="DI26" i="6"/>
  <c r="ES26" i="6" s="1"/>
  <c r="DI28" i="6"/>
  <c r="ES28" i="6" s="1"/>
  <c r="DI22" i="6"/>
  <c r="ES22" i="6" s="1"/>
  <c r="DI20" i="6"/>
  <c r="ES20" i="6" s="1"/>
  <c r="DI24" i="6"/>
  <c r="ES24" i="6" s="1"/>
  <c r="DI29" i="6"/>
  <c r="ES29" i="6" s="1"/>
  <c r="DI23" i="6"/>
  <c r="ES23" i="6" s="1"/>
  <c r="DI25" i="6"/>
  <c r="ES25" i="6" s="1"/>
  <c r="DI27" i="6"/>
  <c r="ES27" i="6" s="1"/>
  <c r="DI21" i="6"/>
  <c r="ES21" i="6" s="1"/>
  <c r="AX17" i="6" l="1"/>
  <c r="AX13" i="6"/>
  <c r="AX15" i="6"/>
  <c r="CD13" i="6"/>
  <c r="CD15" i="6"/>
  <c r="CD17" i="6"/>
  <c r="DJ17" i="6"/>
  <c r="ET17" i="6" s="1"/>
  <c r="ET65" i="6" s="1"/>
  <c r="DJ15" i="6"/>
  <c r="ET15" i="6" s="1"/>
  <c r="ET63" i="6" s="1"/>
  <c r="DJ13" i="6"/>
  <c r="ET13" i="6"/>
  <c r="ET61" i="6" s="1"/>
  <c r="DI19" i="6"/>
  <c r="DJ12" i="6"/>
  <c r="ET12" i="6" s="1"/>
  <c r="ET60" i="6" s="1"/>
  <c r="DJ16" i="6"/>
  <c r="ET16" i="6" s="1"/>
  <c r="ET64" i="6" s="1"/>
  <c r="DJ14" i="6"/>
  <c r="ET14" i="6" s="1"/>
  <c r="ET62" i="6" s="1"/>
  <c r="ES12" i="6"/>
  <c r="ES19" i="6" s="1"/>
  <c r="ES67" i="6" s="1"/>
  <c r="CC19" i="6"/>
  <c r="CD16" i="6"/>
  <c r="CD12" i="6"/>
  <c r="CD14" i="6"/>
  <c r="CD18" i="6"/>
  <c r="AW19" i="6"/>
  <c r="AX18" i="6"/>
  <c r="AX12" i="6"/>
  <c r="AX14" i="6"/>
  <c r="AX16" i="6"/>
  <c r="DL18" i="6"/>
  <c r="EV56" i="6"/>
  <c r="CE8" i="6"/>
  <c r="CE9" i="6" s="1"/>
  <c r="CE11" i="6" s="1"/>
  <c r="EV6" i="6"/>
  <c r="EV59" i="6"/>
  <c r="EV18" i="6"/>
  <c r="EV66" i="6" s="1"/>
  <c r="DM8" i="6"/>
  <c r="DN7" i="6"/>
  <c r="CD29" i="6"/>
  <c r="CD28" i="6"/>
  <c r="CD30" i="6"/>
  <c r="CD27" i="6"/>
  <c r="CD24" i="6"/>
  <c r="CD21" i="6"/>
  <c r="CD20" i="6"/>
  <c r="CD31" i="6"/>
  <c r="CD23" i="6"/>
  <c r="CD22" i="6"/>
  <c r="CD25" i="6"/>
  <c r="CD26" i="6"/>
  <c r="AX31" i="6"/>
  <c r="AX29" i="6"/>
  <c r="AX28" i="6"/>
  <c r="AX27" i="6"/>
  <c r="AX30" i="6"/>
  <c r="AX24" i="6"/>
  <c r="AX21" i="6"/>
  <c r="AX20" i="6"/>
  <c r="AX26" i="6"/>
  <c r="AX25" i="6"/>
  <c r="AX22" i="6"/>
  <c r="AX23" i="6"/>
  <c r="EW8" i="6"/>
  <c r="EW11" i="6" s="1"/>
  <c r="EX7" i="6"/>
  <c r="DL9" i="6"/>
  <c r="AY8" i="6"/>
  <c r="AY9" i="6" s="1"/>
  <c r="AY11" i="6" s="1"/>
  <c r="DJ29" i="6"/>
  <c r="ET29" i="6" s="1"/>
  <c r="DJ27" i="6"/>
  <c r="ET27" i="6" s="1"/>
  <c r="DJ23" i="6"/>
  <c r="ET23" i="6" s="1"/>
  <c r="DJ21" i="6"/>
  <c r="ET21" i="6" s="1"/>
  <c r="DJ28" i="6"/>
  <c r="ET28" i="6" s="1"/>
  <c r="DJ24" i="6"/>
  <c r="ET24" i="6" s="1"/>
  <c r="DJ31" i="6"/>
  <c r="ET31" i="6" s="1"/>
  <c r="DJ26" i="6"/>
  <c r="ET26" i="6" s="1"/>
  <c r="DJ30" i="6"/>
  <c r="ET30" i="6" s="1"/>
  <c r="DJ20" i="6"/>
  <c r="ET20" i="6" s="1"/>
  <c r="DJ22" i="6"/>
  <c r="ET22" i="6" s="1"/>
  <c r="DJ25" i="6"/>
  <c r="ET25" i="6" s="1"/>
  <c r="DK10" i="6"/>
  <c r="DK11" i="6"/>
  <c r="EU54" i="6"/>
  <c r="CD6" i="6"/>
  <c r="DK6" i="6"/>
  <c r="AW6" i="6" s="1"/>
  <c r="DK13" i="6" l="1"/>
  <c r="DK15" i="6"/>
  <c r="EU15" i="6" s="1"/>
  <c r="EU63" i="6" s="1"/>
  <c r="DK17" i="6"/>
  <c r="AY15" i="6"/>
  <c r="AY13" i="6"/>
  <c r="AY17" i="6"/>
  <c r="EU13" i="6"/>
  <c r="EU61" i="6" s="1"/>
  <c r="CE17" i="6"/>
  <c r="CE13" i="6"/>
  <c r="CE15" i="6"/>
  <c r="EU17" i="6"/>
  <c r="EU65" i="6" s="1"/>
  <c r="DK12" i="6"/>
  <c r="DK16" i="6"/>
  <c r="EU16" i="6" s="1"/>
  <c r="EU64" i="6" s="1"/>
  <c r="DK14" i="6"/>
  <c r="EU14" i="6" s="1"/>
  <c r="EU62" i="6" s="1"/>
  <c r="DJ19" i="6"/>
  <c r="ES60" i="6"/>
  <c r="AY16" i="6"/>
  <c r="AY18" i="6"/>
  <c r="AY14" i="6"/>
  <c r="AY12" i="6"/>
  <c r="DM18" i="6"/>
  <c r="AX19" i="6"/>
  <c r="CD19" i="6"/>
  <c r="CE16" i="6"/>
  <c r="CE12" i="6"/>
  <c r="CE18" i="6"/>
  <c r="CE14" i="6"/>
  <c r="ET19" i="6"/>
  <c r="ET67" i="6" s="1"/>
  <c r="EU12" i="6"/>
  <c r="DL10" i="6"/>
  <c r="DL11" i="6"/>
  <c r="EX8" i="6"/>
  <c r="EX11" i="6" s="1"/>
  <c r="EY7" i="6"/>
  <c r="DN8" i="6"/>
  <c r="DO7" i="6"/>
  <c r="CE31" i="6"/>
  <c r="CE30" i="6"/>
  <c r="CE28" i="6"/>
  <c r="CE29" i="6"/>
  <c r="CE25" i="6"/>
  <c r="CE24" i="6"/>
  <c r="CE22" i="6"/>
  <c r="CE20" i="6"/>
  <c r="CE26" i="6"/>
  <c r="CE21" i="6"/>
  <c r="CE23" i="6"/>
  <c r="CE27" i="6"/>
  <c r="DK31" i="6"/>
  <c r="EU31" i="6" s="1"/>
  <c r="DK29" i="6"/>
  <c r="EU29" i="6" s="1"/>
  <c r="DK28" i="6"/>
  <c r="EU28" i="6" s="1"/>
  <c r="DK27" i="6"/>
  <c r="EU27" i="6" s="1"/>
  <c r="DK24" i="6"/>
  <c r="EU24" i="6" s="1"/>
  <c r="DK21" i="6"/>
  <c r="EU21" i="6" s="1"/>
  <c r="DK20" i="6"/>
  <c r="EU20" i="6" s="1"/>
  <c r="DK26" i="6"/>
  <c r="EU26" i="6" s="1"/>
  <c r="DK25" i="6"/>
  <c r="EU25" i="6" s="1"/>
  <c r="DK22" i="6"/>
  <c r="EU22" i="6" s="1"/>
  <c r="DK30" i="6"/>
  <c r="EU30" i="6" s="1"/>
  <c r="DK23" i="6"/>
  <c r="EU23" i="6" s="1"/>
  <c r="EW56" i="6"/>
  <c r="EW18" i="6"/>
  <c r="EW66" i="6" s="1"/>
  <c r="EW6" i="6"/>
  <c r="EW59" i="6"/>
  <c r="CF8" i="6"/>
  <c r="CF9" i="6" s="1"/>
  <c r="CF11" i="6" s="1"/>
  <c r="DM9" i="6"/>
  <c r="AZ8" i="6"/>
  <c r="AZ9" i="6" s="1"/>
  <c r="AZ11" i="6" s="1"/>
  <c r="DL6" i="6"/>
  <c r="AX6" i="6" s="1"/>
  <c r="EV54" i="6"/>
  <c r="CE6" i="6"/>
  <c r="AY31" i="6"/>
  <c r="AY30" i="6"/>
  <c r="AY28" i="6"/>
  <c r="AY25" i="6"/>
  <c r="AY24" i="6"/>
  <c r="AY22" i="6"/>
  <c r="AY20" i="6"/>
  <c r="AY27" i="6"/>
  <c r="AY26" i="6"/>
  <c r="AY29" i="6"/>
  <c r="AY23" i="6"/>
  <c r="AY21" i="6"/>
  <c r="CF15" i="6" l="1"/>
  <c r="CF17" i="6"/>
  <c r="CF13" i="6"/>
  <c r="AZ15" i="6"/>
  <c r="AZ13" i="6"/>
  <c r="AZ17" i="6"/>
  <c r="DL15" i="6"/>
  <c r="EV15" i="6" s="1"/>
  <c r="EV63" i="6" s="1"/>
  <c r="DL17" i="6"/>
  <c r="EV17" i="6" s="1"/>
  <c r="EV65" i="6" s="1"/>
  <c r="DL13" i="6"/>
  <c r="EV13" i="6" s="1"/>
  <c r="EV61" i="6" s="1"/>
  <c r="DL12" i="6"/>
  <c r="EV12" i="6" s="1"/>
  <c r="EV60" i="6" s="1"/>
  <c r="DL14" i="6"/>
  <c r="EV14" i="6" s="1"/>
  <c r="EV62" i="6" s="1"/>
  <c r="DL16" i="6"/>
  <c r="EV16" i="6" s="1"/>
  <c r="EV64" i="6" s="1"/>
  <c r="DK19" i="6"/>
  <c r="AY19" i="6"/>
  <c r="AZ16" i="6"/>
  <c r="AZ14" i="6"/>
  <c r="AZ12" i="6"/>
  <c r="AZ18" i="6"/>
  <c r="CF18" i="6"/>
  <c r="CF14" i="6"/>
  <c r="CF16" i="6"/>
  <c r="CF12" i="6"/>
  <c r="DN18" i="6"/>
  <c r="CE19" i="6"/>
  <c r="EU19" i="6"/>
  <c r="EU67" i="6" s="1"/>
  <c r="EU60" i="6"/>
  <c r="EW54" i="6"/>
  <c r="CF6" i="6"/>
  <c r="DM6" i="6"/>
  <c r="AY6" i="6" s="1"/>
  <c r="BA8" i="6"/>
  <c r="BA9" i="6" s="1"/>
  <c r="BA11" i="6" s="1"/>
  <c r="DN9" i="6"/>
  <c r="EY8" i="6"/>
  <c r="EY11" i="6" s="1"/>
  <c r="EZ7" i="6"/>
  <c r="EZ8" i="6" s="1"/>
  <c r="EZ11" i="6" s="1"/>
  <c r="AZ29" i="6"/>
  <c r="AZ25" i="6"/>
  <c r="AZ23" i="6"/>
  <c r="AZ31" i="6"/>
  <c r="AZ27" i="6"/>
  <c r="AZ26" i="6"/>
  <c r="AZ21" i="6"/>
  <c r="AZ30" i="6"/>
  <c r="AZ24" i="6"/>
  <c r="AZ22" i="6"/>
  <c r="AZ28" i="6"/>
  <c r="AZ20" i="6"/>
  <c r="EX56" i="6"/>
  <c r="EX59" i="6"/>
  <c r="EX18" i="6"/>
  <c r="EX66" i="6" s="1"/>
  <c r="EX6" i="6"/>
  <c r="CG8" i="6"/>
  <c r="CG9" i="6" s="1"/>
  <c r="CG11" i="6" s="1"/>
  <c r="DM11" i="6"/>
  <c r="DM10" i="6"/>
  <c r="CF28" i="6"/>
  <c r="CF31" i="6"/>
  <c r="CF25" i="6"/>
  <c r="CF23" i="6"/>
  <c r="CF30" i="6"/>
  <c r="CF29" i="6"/>
  <c r="CF20" i="6"/>
  <c r="CF24" i="6"/>
  <c r="CF27" i="6"/>
  <c r="CF26" i="6"/>
  <c r="CF21" i="6"/>
  <c r="CF22" i="6"/>
  <c r="DP7" i="6"/>
  <c r="DP8" i="6" s="1"/>
  <c r="DO8" i="6"/>
  <c r="DL31" i="6"/>
  <c r="EV31" i="6" s="1"/>
  <c r="DL30" i="6"/>
  <c r="EV30" i="6" s="1"/>
  <c r="DL28" i="6"/>
  <c r="EV28" i="6" s="1"/>
  <c r="DL26" i="6"/>
  <c r="EV26" i="6" s="1"/>
  <c r="DL25" i="6"/>
  <c r="EV25" i="6" s="1"/>
  <c r="DL24" i="6"/>
  <c r="EV24" i="6" s="1"/>
  <c r="DL22" i="6"/>
  <c r="EV22" i="6" s="1"/>
  <c r="DL20" i="6"/>
  <c r="EV20" i="6" s="1"/>
  <c r="DL27" i="6"/>
  <c r="EV27" i="6" s="1"/>
  <c r="DL23" i="6"/>
  <c r="EV23" i="6" s="1"/>
  <c r="DL29" i="6"/>
  <c r="EV29" i="6" s="1"/>
  <c r="DL21" i="6"/>
  <c r="EV21" i="6" s="1"/>
  <c r="DP15" i="6" l="1"/>
  <c r="DP17" i="6"/>
  <c r="EW15" i="6"/>
  <c r="EW63" i="6" s="1"/>
  <c r="DM13" i="6"/>
  <c r="DM15" i="6"/>
  <c r="DM17" i="6"/>
  <c r="EW17" i="6"/>
  <c r="EW65" i="6" s="1"/>
  <c r="CG13" i="6"/>
  <c r="CG15" i="6"/>
  <c r="CG17" i="6"/>
  <c r="BA15" i="6"/>
  <c r="BA13" i="6"/>
  <c r="BA17" i="6"/>
  <c r="EW13" i="6"/>
  <c r="EW61" i="6" s="1"/>
  <c r="DM12" i="6"/>
  <c r="EW12" i="6" s="1"/>
  <c r="DM14" i="6"/>
  <c r="EW14" i="6" s="1"/>
  <c r="EW62" i="6" s="1"/>
  <c r="DM16" i="6"/>
  <c r="EW16" i="6" s="1"/>
  <c r="EW64" i="6" s="1"/>
  <c r="DL19" i="6"/>
  <c r="CF19" i="6"/>
  <c r="BA16" i="6"/>
  <c r="BA14" i="6"/>
  <c r="BA18" i="6"/>
  <c r="BA12" i="6"/>
  <c r="DO18" i="6"/>
  <c r="CG18" i="6"/>
  <c r="CG14" i="6"/>
  <c r="CG12" i="6"/>
  <c r="CG16" i="6"/>
  <c r="AZ19" i="6"/>
  <c r="EV19" i="6"/>
  <c r="EV67" i="6" s="1"/>
  <c r="DO9" i="6"/>
  <c r="BB8" i="6"/>
  <c r="BB9" i="6" s="1"/>
  <c r="BB11" i="6" s="1"/>
  <c r="DN11" i="6"/>
  <c r="DN10" i="6"/>
  <c r="DP9" i="6"/>
  <c r="BC8" i="6"/>
  <c r="BC9" i="6" s="1"/>
  <c r="BC11" i="6" s="1"/>
  <c r="DM31" i="6"/>
  <c r="EW31" i="6" s="1"/>
  <c r="DM26" i="6"/>
  <c r="EW26" i="6" s="1"/>
  <c r="DM30" i="6"/>
  <c r="EW30" i="6" s="1"/>
  <c r="DM25" i="6"/>
  <c r="EW25" i="6" s="1"/>
  <c r="DM23" i="6"/>
  <c r="EW23" i="6" s="1"/>
  <c r="DM29" i="6"/>
  <c r="EW29" i="6" s="1"/>
  <c r="DM27" i="6"/>
  <c r="EW27" i="6" s="1"/>
  <c r="DM24" i="6"/>
  <c r="EW24" i="6" s="1"/>
  <c r="DM22" i="6"/>
  <c r="EW22" i="6" s="1"/>
  <c r="DM28" i="6"/>
  <c r="EW28" i="6" s="1"/>
  <c r="DM21" i="6"/>
  <c r="EW21" i="6" s="1"/>
  <c r="DM20" i="6"/>
  <c r="EW20" i="6" s="1"/>
  <c r="EX54" i="6"/>
  <c r="DN6" i="6"/>
  <c r="AZ6" i="6" s="1"/>
  <c r="CG6" i="6"/>
  <c r="EZ56" i="6"/>
  <c r="EZ59" i="6"/>
  <c r="CI8" i="6"/>
  <c r="CI9" i="6" s="1"/>
  <c r="CI11" i="6" s="1"/>
  <c r="EZ6" i="6"/>
  <c r="BA31" i="6"/>
  <c r="BA29" i="6"/>
  <c r="BA30" i="6"/>
  <c r="BA27" i="6"/>
  <c r="BA26" i="6"/>
  <c r="BA23" i="6"/>
  <c r="BA21" i="6"/>
  <c r="BA22" i="6"/>
  <c r="BA25" i="6"/>
  <c r="BA24" i="6"/>
  <c r="BA20" i="6"/>
  <c r="BA28" i="6"/>
  <c r="CG31" i="6"/>
  <c r="CG29" i="6"/>
  <c r="CG30" i="6"/>
  <c r="CG27" i="6"/>
  <c r="CG26" i="6"/>
  <c r="CG23" i="6"/>
  <c r="CG21" i="6"/>
  <c r="CG28" i="6"/>
  <c r="CG22" i="6"/>
  <c r="CG24" i="6"/>
  <c r="CG20" i="6"/>
  <c r="CG25" i="6"/>
  <c r="EY56" i="6"/>
  <c r="EY59" i="6"/>
  <c r="CH8" i="6"/>
  <c r="CH9" i="6" s="1"/>
  <c r="CH11" i="6" s="1"/>
  <c r="EY18" i="6"/>
  <c r="EY66" i="6" s="1"/>
  <c r="EY6" i="6"/>
  <c r="CH13" i="6" l="1"/>
  <c r="CH15" i="6"/>
  <c r="CH17" i="6"/>
  <c r="CI17" i="6"/>
  <c r="CI13" i="6"/>
  <c r="CI15" i="6"/>
  <c r="DN13" i="6"/>
  <c r="EX13" i="6" s="1"/>
  <c r="EX61" i="6" s="1"/>
  <c r="DN15" i="6"/>
  <c r="EX15" i="6" s="1"/>
  <c r="EX63" i="6" s="1"/>
  <c r="DN17" i="6"/>
  <c r="EX17" i="6" s="1"/>
  <c r="EX65" i="6" s="1"/>
  <c r="BC15" i="6"/>
  <c r="EZ15" i="6" s="1"/>
  <c r="BC17" i="6"/>
  <c r="BC13" i="6"/>
  <c r="BB17" i="6"/>
  <c r="BB13" i="6"/>
  <c r="BB15" i="6"/>
  <c r="DN12" i="6"/>
  <c r="EX12" i="6" s="1"/>
  <c r="EX60" i="6" s="1"/>
  <c r="DN14" i="6"/>
  <c r="EX14" i="6" s="1"/>
  <c r="EX62" i="6" s="1"/>
  <c r="DN16" i="6"/>
  <c r="EX16" i="6" s="1"/>
  <c r="EX64" i="6" s="1"/>
  <c r="DM19" i="6"/>
  <c r="CG19" i="6"/>
  <c r="CH16" i="6"/>
  <c r="CH12" i="6"/>
  <c r="CH18" i="6"/>
  <c r="CH14" i="6"/>
  <c r="CI16" i="6"/>
  <c r="CI12" i="6"/>
  <c r="CI18" i="6"/>
  <c r="CI14" i="6"/>
  <c r="BC18" i="6"/>
  <c r="BC14" i="6"/>
  <c r="BC12" i="6"/>
  <c r="BC16" i="6"/>
  <c r="BB18" i="6"/>
  <c r="BB12" i="6"/>
  <c r="BB14" i="6"/>
  <c r="BB16" i="6"/>
  <c r="BA19" i="6"/>
  <c r="EW19" i="6"/>
  <c r="EW67" i="6" s="1"/>
  <c r="EW60" i="6"/>
  <c r="BB30" i="6"/>
  <c r="BB29" i="6"/>
  <c r="BB28" i="6"/>
  <c r="BB23" i="6"/>
  <c r="BB22" i="6"/>
  <c r="BB21" i="6"/>
  <c r="BB20" i="6"/>
  <c r="BB24" i="6"/>
  <c r="BB27" i="6"/>
  <c r="BB25" i="6"/>
  <c r="BB31" i="6"/>
  <c r="BB26" i="6"/>
  <c r="EY54" i="6"/>
  <c r="CH6" i="6"/>
  <c r="DO6" i="6"/>
  <c r="BA6" i="6" s="1"/>
  <c r="CH31" i="6"/>
  <c r="CH27" i="6"/>
  <c r="CH28" i="6"/>
  <c r="CH26" i="6"/>
  <c r="CH25" i="6"/>
  <c r="CH30" i="6"/>
  <c r="CH29" i="6"/>
  <c r="CH24" i="6"/>
  <c r="CH22" i="6"/>
  <c r="CH20" i="6"/>
  <c r="CH23" i="6"/>
  <c r="CH21" i="6"/>
  <c r="DP6" i="6"/>
  <c r="BB6" i="6" s="1"/>
  <c r="EZ54" i="6"/>
  <c r="CI6" i="6"/>
  <c r="BC31" i="6"/>
  <c r="BC30" i="6"/>
  <c r="BC28" i="6"/>
  <c r="BC29" i="6"/>
  <c r="BC27" i="6"/>
  <c r="BC25" i="6"/>
  <c r="BC24" i="6"/>
  <c r="BC22" i="6"/>
  <c r="BC20" i="6"/>
  <c r="BC21" i="6"/>
  <c r="BC23" i="6"/>
  <c r="BC26" i="6"/>
  <c r="DN29" i="6"/>
  <c r="EX29" i="6" s="1"/>
  <c r="DN30" i="6"/>
  <c r="EX30" i="6" s="1"/>
  <c r="DN27" i="6"/>
  <c r="EX27" i="6" s="1"/>
  <c r="DN31" i="6"/>
  <c r="EX31" i="6" s="1"/>
  <c r="DN23" i="6"/>
  <c r="EX23" i="6" s="1"/>
  <c r="DN21" i="6"/>
  <c r="EX21" i="6" s="1"/>
  <c r="DN26" i="6"/>
  <c r="EX26" i="6" s="1"/>
  <c r="DN22" i="6"/>
  <c r="EX22" i="6" s="1"/>
  <c r="DN25" i="6"/>
  <c r="EX25" i="6" s="1"/>
  <c r="DN28" i="6"/>
  <c r="EX28" i="6" s="1"/>
  <c r="DN20" i="6"/>
  <c r="EX20" i="6" s="1"/>
  <c r="DN24" i="6"/>
  <c r="EX24" i="6" s="1"/>
  <c r="CI31" i="6"/>
  <c r="CI30" i="6"/>
  <c r="CI28" i="6"/>
  <c r="CI29" i="6"/>
  <c r="CI27" i="6"/>
  <c r="CI25" i="6"/>
  <c r="CI24" i="6"/>
  <c r="CI22" i="6"/>
  <c r="CI20" i="6"/>
  <c r="CI21" i="6"/>
  <c r="CI26" i="6"/>
  <c r="CI23" i="6"/>
  <c r="DP10" i="6"/>
  <c r="DP11" i="6"/>
  <c r="DO10" i="6"/>
  <c r="DO11" i="6"/>
  <c r="DP12" i="6" l="1"/>
  <c r="DP13" i="6"/>
  <c r="EZ13" i="6" s="1"/>
  <c r="EZ17" i="6"/>
  <c r="DO13" i="6"/>
  <c r="EY13" i="6" s="1"/>
  <c r="EY61" i="6" s="1"/>
  <c r="DO17" i="6"/>
  <c r="EY17" i="6" s="1"/>
  <c r="EY65" i="6" s="1"/>
  <c r="DO15" i="6"/>
  <c r="EY15" i="6" s="1"/>
  <c r="EY63" i="6" s="1"/>
  <c r="DO12" i="6"/>
  <c r="EY12" i="6" s="1"/>
  <c r="DO14" i="6"/>
  <c r="EY14" i="6" s="1"/>
  <c r="EY62" i="6" s="1"/>
  <c r="DO16" i="6"/>
  <c r="EY16" i="6" s="1"/>
  <c r="EY64" i="6" s="1"/>
  <c r="DN19" i="6"/>
  <c r="DP18" i="6"/>
  <c r="DQ18" i="6" s="1"/>
  <c r="DP14" i="6"/>
  <c r="DP16" i="6"/>
  <c r="BD18" i="6"/>
  <c r="CI19" i="6"/>
  <c r="BD15" i="6"/>
  <c r="BC19" i="6"/>
  <c r="BD12" i="6"/>
  <c r="BD14" i="6"/>
  <c r="CH19" i="6"/>
  <c r="BD16" i="6"/>
  <c r="BD13" i="6"/>
  <c r="BB19" i="6"/>
  <c r="BD17" i="6"/>
  <c r="CJ18" i="6"/>
  <c r="FA18" i="6" s="1"/>
  <c r="FA66" i="6" s="1"/>
  <c r="CJ24" i="6"/>
  <c r="FA24" i="6" s="1"/>
  <c r="CJ23" i="6"/>
  <c r="FA23" i="6" s="1"/>
  <c r="CJ17" i="6"/>
  <c r="FA17" i="6" s="1"/>
  <c r="FA65" i="6" s="1"/>
  <c r="EX19" i="6"/>
  <c r="EX67" i="6" s="1"/>
  <c r="CJ31" i="6"/>
  <c r="FA31" i="6" s="1"/>
  <c r="CJ26" i="6"/>
  <c r="FA26" i="6" s="1"/>
  <c r="CJ29" i="6"/>
  <c r="FA29" i="6" s="1"/>
  <c r="CJ16" i="6"/>
  <c r="FA16" i="6" s="1"/>
  <c r="FA64" i="6" s="1"/>
  <c r="CJ14" i="6"/>
  <c r="FA14" i="6" s="1"/>
  <c r="FA62" i="6" s="1"/>
  <c r="CJ22" i="6"/>
  <c r="FA22" i="6" s="1"/>
  <c r="CJ30" i="6"/>
  <c r="FA30" i="6" s="1"/>
  <c r="CJ21" i="6"/>
  <c r="FA21" i="6" s="1"/>
  <c r="CJ13" i="6"/>
  <c r="FA13" i="6" s="1"/>
  <c r="FA61" i="6" s="1"/>
  <c r="CJ25" i="6"/>
  <c r="FA25" i="6" s="1"/>
  <c r="BD22" i="6"/>
  <c r="BD29" i="6"/>
  <c r="DO31" i="6"/>
  <c r="EY31" i="6" s="1"/>
  <c r="DO30" i="6"/>
  <c r="EY30" i="6" s="1"/>
  <c r="DO29" i="6"/>
  <c r="EY29" i="6" s="1"/>
  <c r="DO28" i="6"/>
  <c r="EY28" i="6" s="1"/>
  <c r="DO27" i="6"/>
  <c r="EY27" i="6" s="1"/>
  <c r="DO23" i="6"/>
  <c r="EY23" i="6" s="1"/>
  <c r="DO22" i="6"/>
  <c r="EY22" i="6" s="1"/>
  <c r="DO21" i="6"/>
  <c r="EY21" i="6" s="1"/>
  <c r="DO20" i="6"/>
  <c r="EY20" i="6" s="1"/>
  <c r="DO24" i="6"/>
  <c r="EY24" i="6" s="1"/>
  <c r="DO25" i="6"/>
  <c r="EY25" i="6" s="1"/>
  <c r="DO26" i="6"/>
  <c r="EY26" i="6" s="1"/>
  <c r="CJ15" i="6"/>
  <c r="FA15" i="6" s="1"/>
  <c r="CJ28" i="6"/>
  <c r="FA28" i="6" s="1"/>
  <c r="BD26" i="6"/>
  <c r="BD24" i="6"/>
  <c r="BD28" i="6"/>
  <c r="BD23" i="6"/>
  <c r="BD21" i="6"/>
  <c r="BD25" i="6"/>
  <c r="BD30" i="6"/>
  <c r="DP31" i="6"/>
  <c r="DP30" i="6"/>
  <c r="DP28" i="6"/>
  <c r="DP29" i="6"/>
  <c r="EZ29" i="6" s="1"/>
  <c r="DP27" i="6"/>
  <c r="EZ27" i="6" s="1"/>
  <c r="DP25" i="6"/>
  <c r="EZ25" i="6" s="1"/>
  <c r="DP24" i="6"/>
  <c r="DP22" i="6"/>
  <c r="EZ22" i="6" s="1"/>
  <c r="DP20" i="6"/>
  <c r="DP21" i="6"/>
  <c r="DP26" i="6"/>
  <c r="DP23" i="6"/>
  <c r="CJ12" i="6"/>
  <c r="FA12" i="6" s="1"/>
  <c r="CJ20" i="6"/>
  <c r="FA20" i="6" s="1"/>
  <c r="CJ27" i="6"/>
  <c r="FA27" i="6" s="1"/>
  <c r="BD20" i="6"/>
  <c r="BD27" i="6"/>
  <c r="BD31" i="6"/>
  <c r="DQ15" i="6" l="1"/>
  <c r="DQ12" i="6"/>
  <c r="FB12" i="6" s="1"/>
  <c r="FC12" i="6" s="1"/>
  <c r="DQ17" i="6"/>
  <c r="FB17" i="6" s="1"/>
  <c r="FB65" i="6" s="1"/>
  <c r="DQ14" i="6"/>
  <c r="FB14" i="6" s="1"/>
  <c r="FB62" i="6" s="1"/>
  <c r="DQ16" i="6"/>
  <c r="FB16" i="6" s="1"/>
  <c r="DQ13" i="6"/>
  <c r="FB13" i="6" s="1"/>
  <c r="DO19" i="6"/>
  <c r="DP19" i="6"/>
  <c r="BD19" i="6"/>
  <c r="FA60" i="6"/>
  <c r="CJ19" i="6"/>
  <c r="EZ63" i="6"/>
  <c r="DQ21" i="6"/>
  <c r="FB21" i="6" s="1"/>
  <c r="FC21" i="6" s="1"/>
  <c r="EY19" i="6"/>
  <c r="EY67" i="6" s="1"/>
  <c r="EY60" i="6"/>
  <c r="DQ20" i="6"/>
  <c r="FB20" i="6" s="1"/>
  <c r="FC20" i="6" s="1"/>
  <c r="DQ27" i="6"/>
  <c r="FB27" i="6" s="1"/>
  <c r="FC27" i="6" s="1"/>
  <c r="DQ31" i="6"/>
  <c r="FB31" i="6" s="1"/>
  <c r="FC31" i="6" s="1"/>
  <c r="EZ31" i="6"/>
  <c r="EZ20" i="6"/>
  <c r="DQ28" i="6"/>
  <c r="FB28" i="6" s="1"/>
  <c r="FC28" i="6" s="1"/>
  <c r="DQ23" i="6"/>
  <c r="FB23" i="6" s="1"/>
  <c r="FC23" i="6" s="1"/>
  <c r="EZ14" i="6"/>
  <c r="EZ62" i="6" s="1"/>
  <c r="DQ30" i="6"/>
  <c r="FB30" i="6" s="1"/>
  <c r="FC30" i="6" s="1"/>
  <c r="FB18" i="6"/>
  <c r="FB66" i="6" s="1"/>
  <c r="DQ26" i="6"/>
  <c r="FB26" i="6" s="1"/>
  <c r="FC26" i="6" s="1"/>
  <c r="DQ24" i="6"/>
  <c r="FB24" i="6" s="1"/>
  <c r="FC24" i="6" s="1"/>
  <c r="EZ28" i="6"/>
  <c r="EZ26" i="6"/>
  <c r="DQ22" i="6"/>
  <c r="FB22" i="6" s="1"/>
  <c r="FC22" i="6" s="1"/>
  <c r="DQ29" i="6"/>
  <c r="FB29" i="6" s="1"/>
  <c r="FC29" i="6" s="1"/>
  <c r="EZ23" i="6"/>
  <c r="EZ12" i="6"/>
  <c r="EZ18" i="6"/>
  <c r="EZ66" i="6" s="1"/>
  <c r="EZ24" i="6"/>
  <c r="FA63" i="6"/>
  <c r="EZ61" i="6"/>
  <c r="FB15" i="6"/>
  <c r="FB63" i="6" s="1"/>
  <c r="DQ25" i="6"/>
  <c r="FB25" i="6" s="1"/>
  <c r="FC25" i="6" s="1"/>
  <c r="EZ30" i="6"/>
  <c r="EZ21" i="6"/>
  <c r="EZ65" i="6"/>
  <c r="EZ16" i="6"/>
  <c r="EZ64" i="6" s="1"/>
  <c r="DQ19" i="6" l="1"/>
  <c r="FC14" i="6"/>
  <c r="FC62" i="6" s="1"/>
  <c r="FA19" i="6"/>
  <c r="FA67" i="6" s="1"/>
  <c r="FC17" i="6"/>
  <c r="FC65" i="6" s="1"/>
  <c r="FB60" i="6"/>
  <c r="FC18" i="6"/>
  <c r="FC66" i="6" s="1"/>
  <c r="FB19" i="6"/>
  <c r="FB67" i="6" s="1"/>
  <c r="FB64" i="6"/>
  <c r="FC16" i="6"/>
  <c r="FC64" i="6" s="1"/>
  <c r="FB61" i="6"/>
  <c r="FC13" i="6"/>
  <c r="FC61" i="6" s="1"/>
  <c r="FC15" i="6"/>
  <c r="FC63" i="6" s="1"/>
  <c r="FC60" i="6"/>
  <c r="EZ60" i="6"/>
  <c r="EZ19" i="6"/>
  <c r="EZ67" i="6" s="1"/>
  <c r="FC19" i="6" l="1"/>
  <c r="FC67" i="6" s="1"/>
  <c r="C43" i="2" l="1"/>
  <c r="C42" i="2"/>
  <c r="C41" i="2"/>
  <c r="C40" i="2"/>
  <c r="C39" i="2"/>
  <c r="C38" i="2"/>
  <c r="C37" i="2"/>
  <c r="C36" i="2"/>
  <c r="AO31" i="2"/>
  <c r="C29" i="2"/>
  <c r="C28" i="2"/>
  <c r="C27" i="2"/>
  <c r="C26" i="2"/>
  <c r="C25" i="2"/>
  <c r="C24" i="2"/>
  <c r="C23" i="2"/>
  <c r="BE22" i="2"/>
  <c r="BD22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D24" i="2" l="1"/>
  <c r="BD25" i="2"/>
  <c r="R7" i="2" s="1"/>
  <c r="S7" i="2" l="1"/>
  <c r="R8" i="2"/>
  <c r="R29" i="2" l="1"/>
  <c r="R28" i="2"/>
  <c r="R25" i="2"/>
  <c r="R20" i="2"/>
  <c r="R23" i="2"/>
  <c r="R21" i="2"/>
  <c r="R24" i="2"/>
  <c r="R22" i="2"/>
  <c r="R9" i="2"/>
  <c r="R16" i="2" s="1"/>
  <c r="R27" i="2"/>
  <c r="R26" i="2"/>
  <c r="R6" i="2"/>
  <c r="T7" i="2"/>
  <c r="S8" i="2"/>
  <c r="R11" i="2" l="1"/>
  <c r="R17" i="2"/>
  <c r="R19" i="2"/>
  <c r="R13" i="2"/>
  <c r="R10" i="2"/>
  <c r="U7" i="2"/>
  <c r="T8" i="2"/>
  <c r="S28" i="2"/>
  <c r="S27" i="2"/>
  <c r="S29" i="2"/>
  <c r="S25" i="2"/>
  <c r="S20" i="2"/>
  <c r="S24" i="2"/>
  <c r="S22" i="2"/>
  <c r="S6" i="2"/>
  <c r="S26" i="2"/>
  <c r="S23" i="2"/>
  <c r="S21" i="2"/>
  <c r="S9" i="2"/>
  <c r="S13" i="2" s="1"/>
  <c r="R12" i="2"/>
  <c r="R14" i="2"/>
  <c r="R15" i="2"/>
  <c r="R18" i="2"/>
  <c r="S15" i="2" l="1"/>
  <c r="S16" i="2"/>
  <c r="S12" i="2"/>
  <c r="S14" i="2"/>
  <c r="S19" i="2"/>
  <c r="S10" i="2"/>
  <c r="U8" i="2"/>
  <c r="V7" i="2"/>
  <c r="S11" i="2"/>
  <c r="S18" i="2"/>
  <c r="T27" i="2"/>
  <c r="T26" i="2"/>
  <c r="T24" i="2"/>
  <c r="T22" i="2"/>
  <c r="T29" i="2"/>
  <c r="T28" i="2"/>
  <c r="T25" i="2"/>
  <c r="T23" i="2"/>
  <c r="T21" i="2"/>
  <c r="T20" i="2"/>
  <c r="T6" i="2"/>
  <c r="T9" i="2"/>
  <c r="T13" i="2" s="1"/>
  <c r="S17" i="2"/>
  <c r="T17" i="2" l="1"/>
  <c r="T16" i="2"/>
  <c r="T19" i="2"/>
  <c r="T18" i="2"/>
  <c r="T10" i="2"/>
  <c r="T11" i="2"/>
  <c r="V8" i="2"/>
  <c r="W7" i="2"/>
  <c r="T15" i="2"/>
  <c r="T14" i="2"/>
  <c r="T12" i="2"/>
  <c r="U29" i="2"/>
  <c r="U23" i="2"/>
  <c r="U21" i="2"/>
  <c r="U28" i="2"/>
  <c r="U26" i="2"/>
  <c r="U24" i="2"/>
  <c r="U22" i="2"/>
  <c r="U25" i="2"/>
  <c r="U27" i="2"/>
  <c r="U9" i="2"/>
  <c r="U18" i="2" s="1"/>
  <c r="U20" i="2"/>
  <c r="U6" i="2"/>
  <c r="U11" i="2" l="1"/>
  <c r="U19" i="2"/>
  <c r="U15" i="2"/>
  <c r="X7" i="2"/>
  <c r="W8" i="2"/>
  <c r="U12" i="2"/>
  <c r="U16" i="2"/>
  <c r="V29" i="2"/>
  <c r="V28" i="2"/>
  <c r="V25" i="2"/>
  <c r="V20" i="2"/>
  <c r="V27" i="2"/>
  <c r="V26" i="2"/>
  <c r="V23" i="2"/>
  <c r="V21" i="2"/>
  <c r="V9" i="2"/>
  <c r="V15" i="2" s="1"/>
  <c r="V24" i="2"/>
  <c r="V6" i="2"/>
  <c r="V22" i="2"/>
  <c r="U10" i="2"/>
  <c r="U17" i="2"/>
  <c r="U14" i="2"/>
  <c r="U13" i="2"/>
  <c r="V13" i="2" l="1"/>
  <c r="V17" i="2"/>
  <c r="Y7" i="2"/>
  <c r="X8" i="2"/>
  <c r="V18" i="2"/>
  <c r="V10" i="2"/>
  <c r="V16" i="2"/>
  <c r="V19" i="2"/>
  <c r="V14" i="2"/>
  <c r="V12" i="2"/>
  <c r="V11" i="2"/>
  <c r="W28" i="2"/>
  <c r="W27" i="2"/>
  <c r="W29" i="2"/>
  <c r="W26" i="2"/>
  <c r="W23" i="2"/>
  <c r="W21" i="2"/>
  <c r="W20" i="2"/>
  <c r="W6" i="2"/>
  <c r="W24" i="2"/>
  <c r="W25" i="2"/>
  <c r="W9" i="2"/>
  <c r="W19" i="2" s="1"/>
  <c r="W22" i="2"/>
  <c r="W10" i="2" l="1"/>
  <c r="X27" i="2"/>
  <c r="X26" i="2"/>
  <c r="X24" i="2"/>
  <c r="X22" i="2"/>
  <c r="X28" i="2"/>
  <c r="X25" i="2"/>
  <c r="X20" i="2"/>
  <c r="X23" i="2"/>
  <c r="X21" i="2"/>
  <c r="X29" i="2"/>
  <c r="X6" i="2"/>
  <c r="X9" i="2"/>
  <c r="X18" i="2" s="1"/>
  <c r="W17" i="2"/>
  <c r="W12" i="2"/>
  <c r="W16" i="2"/>
  <c r="Y8" i="2"/>
  <c r="Z7" i="2"/>
  <c r="W18" i="2"/>
  <c r="W15" i="2"/>
  <c r="W14" i="2"/>
  <c r="W11" i="2"/>
  <c r="W13" i="2"/>
  <c r="X15" i="2" l="1"/>
  <c r="X17" i="2"/>
  <c r="X16" i="2"/>
  <c r="X12" i="2"/>
  <c r="X10" i="2"/>
  <c r="X11" i="2"/>
  <c r="X19" i="2"/>
  <c r="Z8" i="2"/>
  <c r="AA7" i="2"/>
  <c r="Y29" i="2"/>
  <c r="Y23" i="2"/>
  <c r="Y21" i="2"/>
  <c r="Y27" i="2"/>
  <c r="Y28" i="2"/>
  <c r="Y26" i="2"/>
  <c r="Y20" i="2"/>
  <c r="Y24" i="2"/>
  <c r="Y22" i="2"/>
  <c r="Y25" i="2"/>
  <c r="Y6" i="2"/>
  <c r="Y9" i="2"/>
  <c r="Y11" i="2" s="1"/>
  <c r="X14" i="2"/>
  <c r="X13" i="2"/>
  <c r="Y14" i="2" l="1"/>
  <c r="Y12" i="2"/>
  <c r="Y18" i="2"/>
  <c r="Y13" i="2"/>
  <c r="Y16" i="2"/>
  <c r="Y15" i="2"/>
  <c r="Y19" i="2"/>
  <c r="Y17" i="2"/>
  <c r="Y10" i="2"/>
  <c r="AB7" i="2"/>
  <c r="AA8" i="2"/>
  <c r="Z29" i="2"/>
  <c r="Z28" i="2"/>
  <c r="Z25" i="2"/>
  <c r="Z20" i="2"/>
  <c r="Z26" i="2"/>
  <c r="Z24" i="2"/>
  <c r="Z22" i="2"/>
  <c r="Z27" i="2"/>
  <c r="Z9" i="2"/>
  <c r="Z15" i="2" s="1"/>
  <c r="Z23" i="2"/>
  <c r="Z6" i="2"/>
  <c r="Z21" i="2"/>
  <c r="Z12" i="2" l="1"/>
  <c r="Z19" i="2"/>
  <c r="Z13" i="2"/>
  <c r="Z18" i="2"/>
  <c r="Z10" i="2"/>
  <c r="Z11" i="2"/>
  <c r="Z14" i="2"/>
  <c r="Z17" i="2"/>
  <c r="Z16" i="2"/>
  <c r="AA28" i="2"/>
  <c r="AA27" i="2"/>
  <c r="AA29" i="2"/>
  <c r="AA26" i="2"/>
  <c r="AA23" i="2"/>
  <c r="AA21" i="2"/>
  <c r="AA24" i="2"/>
  <c r="AA22" i="2"/>
  <c r="AA25" i="2"/>
  <c r="AA6" i="2"/>
  <c r="AA9" i="2"/>
  <c r="AA13" i="2" s="1"/>
  <c r="AA20" i="2"/>
  <c r="AB8" i="2"/>
  <c r="AC7" i="2"/>
  <c r="AA11" i="2" l="1"/>
  <c r="AA15" i="2"/>
  <c r="AA14" i="2"/>
  <c r="AA16" i="2"/>
  <c r="AA18" i="2"/>
  <c r="AA10" i="2"/>
  <c r="AB27" i="2"/>
  <c r="AB26" i="2"/>
  <c r="AB24" i="2"/>
  <c r="AB22" i="2"/>
  <c r="AB29" i="2"/>
  <c r="AB25" i="2"/>
  <c r="AB23" i="2"/>
  <c r="AB28" i="2"/>
  <c r="AB9" i="2"/>
  <c r="AB13" i="2" s="1"/>
  <c r="AB20" i="2"/>
  <c r="AB21" i="2"/>
  <c r="AB6" i="2"/>
  <c r="AA19" i="2"/>
  <c r="AA12" i="2"/>
  <c r="AA17" i="2"/>
  <c r="AC8" i="2"/>
  <c r="AD7" i="2"/>
  <c r="AB15" i="2" l="1"/>
  <c r="AB17" i="2"/>
  <c r="AB19" i="2"/>
  <c r="AB16" i="2"/>
  <c r="AB18" i="2"/>
  <c r="AB11" i="2"/>
  <c r="AB14" i="2"/>
  <c r="AB12" i="2"/>
  <c r="AB10" i="2"/>
  <c r="AE7" i="2"/>
  <c r="AD8" i="2"/>
  <c r="AC29" i="2"/>
  <c r="AC23" i="2"/>
  <c r="AC21" i="2"/>
  <c r="AC28" i="2"/>
  <c r="AC25" i="2"/>
  <c r="AC20" i="2"/>
  <c r="AC27" i="2"/>
  <c r="AC24" i="2"/>
  <c r="AC22" i="2"/>
  <c r="AC6" i="2"/>
  <c r="AC26" i="2"/>
  <c r="AC9" i="2"/>
  <c r="AC17" i="2" s="1"/>
  <c r="AC13" i="2" l="1"/>
  <c r="AC19" i="2"/>
  <c r="AC14" i="2"/>
  <c r="AC12" i="2"/>
  <c r="AC18" i="2"/>
  <c r="AC15" i="2"/>
  <c r="AC10" i="2"/>
  <c r="AD29" i="2"/>
  <c r="AD28" i="2"/>
  <c r="AD25" i="2"/>
  <c r="AD20" i="2"/>
  <c r="AD27" i="2"/>
  <c r="AD23" i="2"/>
  <c r="AD21" i="2"/>
  <c r="AD9" i="2"/>
  <c r="AD15" i="2" s="1"/>
  <c r="AD26" i="2"/>
  <c r="AD24" i="2"/>
  <c r="AD22" i="2"/>
  <c r="AD6" i="2"/>
  <c r="AC16" i="2"/>
  <c r="AC11" i="2"/>
  <c r="AF7" i="2"/>
  <c r="AE8" i="2"/>
  <c r="AD17" i="2" l="1"/>
  <c r="AD13" i="2"/>
  <c r="AD12" i="2"/>
  <c r="AD18" i="2"/>
  <c r="AD19" i="2"/>
  <c r="AD16" i="2"/>
  <c r="AF8" i="2"/>
  <c r="AG7" i="2"/>
  <c r="AD11" i="2"/>
  <c r="AD10" i="2"/>
  <c r="AD14" i="2"/>
  <c r="AE28" i="2"/>
  <c r="AE27" i="2"/>
  <c r="AE26" i="2"/>
  <c r="AE24" i="2"/>
  <c r="AE22" i="2"/>
  <c r="AE23" i="2"/>
  <c r="AE21" i="2"/>
  <c r="AE20" i="2"/>
  <c r="AE6" i="2"/>
  <c r="AE29" i="2"/>
  <c r="AE25" i="2"/>
  <c r="AE9" i="2"/>
  <c r="AE18" i="2" s="1"/>
  <c r="AE17" i="2" l="1"/>
  <c r="AF27" i="2"/>
  <c r="AF26" i="2"/>
  <c r="AF24" i="2"/>
  <c r="AF22" i="2"/>
  <c r="AF28" i="2"/>
  <c r="AF23" i="2"/>
  <c r="AF21" i="2"/>
  <c r="AF20" i="2"/>
  <c r="AF29" i="2"/>
  <c r="AF25" i="2"/>
  <c r="AF9" i="2"/>
  <c r="AF18" i="2" s="1"/>
  <c r="AF6" i="2"/>
  <c r="AE16" i="2"/>
  <c r="AE10" i="2"/>
  <c r="AE15" i="2"/>
  <c r="AE14" i="2"/>
  <c r="AE19" i="2"/>
  <c r="AE12" i="2"/>
  <c r="AE11" i="2"/>
  <c r="AE13" i="2"/>
  <c r="AG8" i="2"/>
  <c r="AH7" i="2"/>
  <c r="AF11" i="2" l="1"/>
  <c r="AG29" i="2"/>
  <c r="AG23" i="2"/>
  <c r="AG21" i="2"/>
  <c r="AG27" i="2"/>
  <c r="AG26" i="2"/>
  <c r="AG25" i="2"/>
  <c r="AG24" i="2"/>
  <c r="AG22" i="2"/>
  <c r="AG28" i="2"/>
  <c r="AG20" i="2"/>
  <c r="AG9" i="2"/>
  <c r="AG11" i="2" s="1"/>
  <c r="AG6" i="2"/>
  <c r="AF15" i="2"/>
  <c r="AF13" i="2"/>
  <c r="AF17" i="2"/>
  <c r="AF14" i="2"/>
  <c r="AF10" i="2"/>
  <c r="AF12" i="2"/>
  <c r="AI7" i="2"/>
  <c r="AH8" i="2"/>
  <c r="AF19" i="2"/>
  <c r="AF16" i="2"/>
  <c r="AG13" i="2" l="1"/>
  <c r="AG19" i="2"/>
  <c r="AG18" i="2"/>
  <c r="AG14" i="2"/>
  <c r="AG16" i="2"/>
  <c r="AG17" i="2"/>
  <c r="AG12" i="2"/>
  <c r="AG10" i="2"/>
  <c r="AG15" i="2"/>
  <c r="AH29" i="2"/>
  <c r="AH28" i="2"/>
  <c r="AH25" i="2"/>
  <c r="AH20" i="2"/>
  <c r="AH24" i="2"/>
  <c r="AH22" i="2"/>
  <c r="AH26" i="2"/>
  <c r="AH9" i="2"/>
  <c r="AH19" i="2" s="1"/>
  <c r="AH27" i="2"/>
  <c r="AH21" i="2"/>
  <c r="AH6" i="2"/>
  <c r="AH23" i="2"/>
  <c r="AJ7" i="2"/>
  <c r="AI8" i="2"/>
  <c r="AH18" i="2" l="1"/>
  <c r="AH12" i="2"/>
  <c r="AH11" i="2"/>
  <c r="AH13" i="2"/>
  <c r="AH15" i="2"/>
  <c r="AH10" i="2"/>
  <c r="AI28" i="2"/>
  <c r="AI27" i="2"/>
  <c r="AI29" i="2"/>
  <c r="AI25" i="2"/>
  <c r="AI20" i="2"/>
  <c r="AI26" i="2"/>
  <c r="AI6" i="2"/>
  <c r="AI23" i="2"/>
  <c r="AI24" i="2"/>
  <c r="AI21" i="2"/>
  <c r="AI22" i="2"/>
  <c r="AI9" i="2"/>
  <c r="AI14" i="2" s="1"/>
  <c r="AH16" i="2"/>
  <c r="AK7" i="2"/>
  <c r="AJ8" i="2"/>
  <c r="AH14" i="2"/>
  <c r="AH17" i="2"/>
  <c r="AI12" i="2" l="1"/>
  <c r="AI16" i="2"/>
  <c r="AI10" i="2"/>
  <c r="AI13" i="2"/>
  <c r="AI19" i="2"/>
  <c r="AI15" i="2"/>
  <c r="AI17" i="2"/>
  <c r="AI18" i="2"/>
  <c r="AK8" i="2"/>
  <c r="AL7" i="2"/>
  <c r="AJ27" i="2"/>
  <c r="AJ26" i="2"/>
  <c r="AJ24" i="2"/>
  <c r="AJ22" i="2"/>
  <c r="AJ29" i="2"/>
  <c r="AJ25" i="2"/>
  <c r="AJ28" i="2"/>
  <c r="AJ23" i="2"/>
  <c r="AJ21" i="2"/>
  <c r="AJ6" i="2"/>
  <c r="AJ9" i="2"/>
  <c r="AJ13" i="2" s="1"/>
  <c r="AJ20" i="2"/>
  <c r="AI11" i="2"/>
  <c r="AJ15" i="2" l="1"/>
  <c r="AJ16" i="2"/>
  <c r="AJ18" i="2"/>
  <c r="AJ12" i="2"/>
  <c r="AJ19" i="2"/>
  <c r="AJ10" i="2"/>
  <c r="AK29" i="2"/>
  <c r="AK23" i="2"/>
  <c r="AK21" i="2"/>
  <c r="AK28" i="2"/>
  <c r="AK26" i="2"/>
  <c r="AK24" i="2"/>
  <c r="AK22" i="2"/>
  <c r="AK27" i="2"/>
  <c r="AK20" i="2"/>
  <c r="AK9" i="2"/>
  <c r="AK19" i="2" s="1"/>
  <c r="AK25" i="2"/>
  <c r="AK6" i="2"/>
  <c r="AJ14" i="2"/>
  <c r="AL8" i="2"/>
  <c r="AM7" i="2"/>
  <c r="AJ11" i="2"/>
  <c r="AJ17" i="2"/>
  <c r="AK16" i="2" l="1"/>
  <c r="AK17" i="2"/>
  <c r="AK10" i="2"/>
  <c r="AK14" i="2"/>
  <c r="AK13" i="2"/>
  <c r="AK12" i="2"/>
  <c r="AK11" i="2"/>
  <c r="AK18" i="2"/>
  <c r="AL29" i="2"/>
  <c r="AL28" i="2"/>
  <c r="AL25" i="2"/>
  <c r="AL20" i="2"/>
  <c r="AL27" i="2"/>
  <c r="AL26" i="2"/>
  <c r="AL23" i="2"/>
  <c r="AL21" i="2"/>
  <c r="AL9" i="2"/>
  <c r="AL14" i="2" s="1"/>
  <c r="AL24" i="2"/>
  <c r="AL22" i="2"/>
  <c r="AL6" i="2"/>
  <c r="AN7" i="2"/>
  <c r="AM8" i="2"/>
  <c r="AK15" i="2"/>
  <c r="AL15" i="2" l="1"/>
  <c r="AO7" i="2"/>
  <c r="AN8" i="2"/>
  <c r="AL17" i="2"/>
  <c r="AL12" i="2"/>
  <c r="AL18" i="2"/>
  <c r="AL10" i="2"/>
  <c r="AL16" i="2"/>
  <c r="AL11" i="2"/>
  <c r="AM28" i="2"/>
  <c r="AM27" i="2"/>
  <c r="AM29" i="2"/>
  <c r="AM23" i="2"/>
  <c r="AM21" i="2"/>
  <c r="AM20" i="2"/>
  <c r="AM24" i="2"/>
  <c r="AM22" i="2"/>
  <c r="AM6" i="2"/>
  <c r="AM25" i="2"/>
  <c r="AM9" i="2"/>
  <c r="AM10" i="2" s="1"/>
  <c r="AM26" i="2"/>
  <c r="AL13" i="2"/>
  <c r="AL19" i="2"/>
  <c r="AM17" i="2" l="1"/>
  <c r="AM12" i="2"/>
  <c r="AM13" i="2"/>
  <c r="AM14" i="2"/>
  <c r="AM11" i="2"/>
  <c r="AM15" i="2"/>
  <c r="AM18" i="2"/>
  <c r="AM16" i="2"/>
  <c r="AM19" i="2"/>
  <c r="AN27" i="2"/>
  <c r="AN26" i="2"/>
  <c r="AN24" i="2"/>
  <c r="AN22" i="2"/>
  <c r="AN28" i="2"/>
  <c r="AN25" i="2"/>
  <c r="AN20" i="2"/>
  <c r="AN29" i="2"/>
  <c r="AN23" i="2"/>
  <c r="AN6" i="2"/>
  <c r="AN9" i="2"/>
  <c r="AN16" i="2" s="1"/>
  <c r="AN21" i="2"/>
  <c r="AO8" i="2"/>
  <c r="AP7" i="2"/>
  <c r="AO29" i="2" l="1"/>
  <c r="AO23" i="2"/>
  <c r="AO21" i="2"/>
  <c r="AO27" i="2"/>
  <c r="AO28" i="2"/>
  <c r="AO24" i="2"/>
  <c r="AO22" i="2"/>
  <c r="AO25" i="2"/>
  <c r="AO26" i="2"/>
  <c r="AO6" i="2"/>
  <c r="AO20" i="2"/>
  <c r="AO9" i="2"/>
  <c r="AO19" i="2" s="1"/>
  <c r="AN15" i="2"/>
  <c r="AN17" i="2"/>
  <c r="AP8" i="2"/>
  <c r="AQ7" i="2"/>
  <c r="AN10" i="2"/>
  <c r="AN18" i="2"/>
  <c r="AN12" i="2"/>
  <c r="AN14" i="2"/>
  <c r="AN13" i="2"/>
  <c r="AN11" i="2"/>
  <c r="AN19" i="2"/>
  <c r="AO16" i="2" l="1"/>
  <c r="AO12" i="2"/>
  <c r="AO15" i="2"/>
  <c r="AO13" i="2"/>
  <c r="AO18" i="2"/>
  <c r="AR7" i="2"/>
  <c r="AQ8" i="2"/>
  <c r="AO17" i="2"/>
  <c r="AP29" i="2"/>
  <c r="AP28" i="2"/>
  <c r="AP25" i="2"/>
  <c r="AP20" i="2"/>
  <c r="AP26" i="2"/>
  <c r="AP24" i="2"/>
  <c r="AP22" i="2"/>
  <c r="AP27" i="2"/>
  <c r="AP9" i="2"/>
  <c r="AP18" i="2" s="1"/>
  <c r="AP23" i="2"/>
  <c r="AP21" i="2"/>
  <c r="AP6" i="2"/>
  <c r="AO10" i="2"/>
  <c r="AO14" i="2"/>
  <c r="AO11" i="2"/>
  <c r="AP12" i="2" l="1"/>
  <c r="AP17" i="2"/>
  <c r="AQ28" i="2"/>
  <c r="AQ27" i="2"/>
  <c r="AQ29" i="2"/>
  <c r="AQ26" i="2"/>
  <c r="AQ23" i="2"/>
  <c r="AQ21" i="2"/>
  <c r="AQ25" i="2"/>
  <c r="AQ6" i="2"/>
  <c r="AQ24" i="2"/>
  <c r="AQ22" i="2"/>
  <c r="AQ20" i="2"/>
  <c r="AQ9" i="2"/>
  <c r="AQ19" i="2" s="1"/>
  <c r="AP19" i="2"/>
  <c r="AP16" i="2"/>
  <c r="AP13" i="2"/>
  <c r="AP10" i="2"/>
  <c r="AP15" i="2"/>
  <c r="AP11" i="2"/>
  <c r="AP14" i="2"/>
  <c r="AR8" i="2"/>
  <c r="AS7" i="2"/>
  <c r="AQ15" i="2" l="1"/>
  <c r="AQ11" i="2"/>
  <c r="AQ12" i="2"/>
  <c r="AQ16" i="2"/>
  <c r="AQ17" i="2"/>
  <c r="AQ10" i="2"/>
  <c r="AR27" i="2"/>
  <c r="AR26" i="2"/>
  <c r="AR24" i="2"/>
  <c r="AR22" i="2"/>
  <c r="AR29" i="2"/>
  <c r="AR23" i="2"/>
  <c r="AR21" i="2"/>
  <c r="AR20" i="2"/>
  <c r="AR28" i="2"/>
  <c r="AR9" i="2"/>
  <c r="AR12" i="2" s="1"/>
  <c r="AR25" i="2"/>
  <c r="AR6" i="2"/>
  <c r="AQ14" i="2"/>
  <c r="AS8" i="2"/>
  <c r="AT7" i="2"/>
  <c r="AQ18" i="2"/>
  <c r="AQ13" i="2"/>
  <c r="AR15" i="2" l="1"/>
  <c r="AR19" i="2"/>
  <c r="AR17" i="2"/>
  <c r="AR14" i="2"/>
  <c r="AR18" i="2"/>
  <c r="AS29" i="2"/>
  <c r="AS23" i="2"/>
  <c r="AS21" i="2"/>
  <c r="AS28" i="2"/>
  <c r="AS25" i="2"/>
  <c r="AS20" i="2"/>
  <c r="AS26" i="2"/>
  <c r="AS24" i="2"/>
  <c r="AS22" i="2"/>
  <c r="AS6" i="2"/>
  <c r="AS27" i="2"/>
  <c r="AS9" i="2"/>
  <c r="AS10" i="2" s="1"/>
  <c r="AR11" i="2"/>
  <c r="AR10" i="2"/>
  <c r="AR16" i="2"/>
  <c r="AR13" i="2"/>
  <c r="AU7" i="2"/>
  <c r="AT8" i="2"/>
  <c r="AS11" i="2" l="1"/>
  <c r="AS17" i="2"/>
  <c r="AS19" i="2"/>
  <c r="AS12" i="2"/>
  <c r="AT29" i="2"/>
  <c r="AT28" i="2"/>
  <c r="AT25" i="2"/>
  <c r="AT20" i="2"/>
  <c r="AT27" i="2"/>
  <c r="AT26" i="2"/>
  <c r="AT23" i="2"/>
  <c r="AT21" i="2"/>
  <c r="AT24" i="2"/>
  <c r="AT22" i="2"/>
  <c r="AT9" i="2"/>
  <c r="AT19" i="2" s="1"/>
  <c r="AT6" i="2"/>
  <c r="AS16" i="2"/>
  <c r="AV7" i="2"/>
  <c r="AV8" i="2" s="1"/>
  <c r="AU8" i="2"/>
  <c r="AS14" i="2"/>
  <c r="AS18" i="2"/>
  <c r="AS13" i="2"/>
  <c r="AS15" i="2"/>
  <c r="AT11" i="2" l="1"/>
  <c r="AT17" i="2"/>
  <c r="AT10" i="2"/>
  <c r="AV27" i="2"/>
  <c r="AV26" i="2"/>
  <c r="AV24" i="2"/>
  <c r="AV22" i="2"/>
  <c r="AV28" i="2"/>
  <c r="AV23" i="2"/>
  <c r="AV21" i="2"/>
  <c r="AV29" i="2"/>
  <c r="AV25" i="2"/>
  <c r="AV20" i="2"/>
  <c r="AV9" i="2"/>
  <c r="AV17" i="2" s="1"/>
  <c r="AV6" i="2"/>
  <c r="AT14" i="2"/>
  <c r="AT15" i="2"/>
  <c r="AT16" i="2"/>
  <c r="AT13" i="2"/>
  <c r="AT12" i="2"/>
  <c r="AT18" i="2"/>
  <c r="AU28" i="2"/>
  <c r="AU27" i="2"/>
  <c r="AU26" i="2"/>
  <c r="AU24" i="2"/>
  <c r="AU22" i="2"/>
  <c r="AU20" i="2"/>
  <c r="AU6" i="2"/>
  <c r="AU29" i="2"/>
  <c r="AU25" i="2"/>
  <c r="AU23" i="2"/>
  <c r="AU21" i="2"/>
  <c r="AU9" i="2"/>
  <c r="AU18" i="2" s="1"/>
  <c r="AV11" i="2" l="1"/>
  <c r="AV16" i="2"/>
  <c r="AV15" i="2"/>
  <c r="AV18" i="2"/>
  <c r="AW18" i="2" s="1"/>
  <c r="AU13" i="2"/>
  <c r="AU10" i="2"/>
  <c r="AV10" i="2"/>
  <c r="AW22" i="2"/>
  <c r="AW25" i="2"/>
  <c r="AW29" i="2"/>
  <c r="AU17" i="2"/>
  <c r="AW17" i="2" s="1"/>
  <c r="AU15" i="2"/>
  <c r="AW15" i="2" s="1"/>
  <c r="AU19" i="2"/>
  <c r="AW21" i="2"/>
  <c r="AW24" i="2"/>
  <c r="AU12" i="2"/>
  <c r="AU11" i="2"/>
  <c r="AU14" i="2"/>
  <c r="AV14" i="2"/>
  <c r="AV19" i="2"/>
  <c r="AW20" i="2"/>
  <c r="AV13" i="2"/>
  <c r="AW23" i="2"/>
  <c r="AW26" i="2"/>
  <c r="AU16" i="2"/>
  <c r="AV12" i="2"/>
  <c r="AW28" i="2"/>
  <c r="AW27" i="2"/>
  <c r="AW11" i="2" l="1"/>
  <c r="AW16" i="2"/>
  <c r="AW13" i="2"/>
  <c r="AW10" i="2"/>
  <c r="AW12" i="2"/>
  <c r="AW19" i="2"/>
  <c r="AW14" i="2"/>
  <c r="C14" i="6" l="1"/>
  <c r="C16" i="6"/>
  <c r="DS14" i="6" l="1"/>
  <c r="DS62" i="6" s="1"/>
  <c r="DS16" i="6"/>
  <c r="DS64" i="6" s="1"/>
</calcChain>
</file>

<file path=xl/comments1.xml><?xml version="1.0" encoding="utf-8"?>
<comments xmlns="http://schemas.openxmlformats.org/spreadsheetml/2006/main">
  <authors>
    <author>win7</author>
  </authors>
  <commentList>
    <comment ref="E3" authorId="0">
      <text>
        <r>
          <rPr>
            <b/>
            <sz val="9"/>
            <color indexed="10"/>
            <rFont val="Tahoma"/>
            <family val="2"/>
            <charset val="162"/>
          </rPr>
          <t>ÖNEMLİ!:</t>
        </r>
        <r>
          <rPr>
            <b/>
            <sz val="9"/>
            <color indexed="81"/>
            <rFont val="Tahoma"/>
            <family val="2"/>
            <charset val="162"/>
          </rPr>
          <t xml:space="preserve"> Kurs Ders Saatleri bir kez girildiğinde, diğer aylarda sadece ay adı değiştirilerek  yeni ayın puantajı oluşacaktır.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win7</author>
  </authors>
  <commentList>
    <comment ref="E3" authorId="0">
      <text>
        <r>
          <rPr>
            <b/>
            <sz val="9"/>
            <color indexed="10"/>
            <rFont val="Tahoma"/>
            <family val="2"/>
            <charset val="162"/>
          </rPr>
          <t>ÖNEMLİ!:</t>
        </r>
        <r>
          <rPr>
            <b/>
            <sz val="9"/>
            <color indexed="81"/>
            <rFont val="Tahoma"/>
            <family val="2"/>
            <charset val="162"/>
          </rPr>
          <t xml:space="preserve"> Kurs Ders Saatleri bir kez girildiğinde, diğer aylarda sadece ay adı değiştirilerek  yeni ayın puantajı oluşacaktır.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<sst xmlns="http://schemas.openxmlformats.org/spreadsheetml/2006/main" count="202" uniqueCount="100">
  <si>
    <t>İLKADIM HALK EĞİTİM MERKEZİ VE ASO MÜDÜRLÜĞÜ</t>
  </si>
  <si>
    <t>ADI VE SOYADI</t>
  </si>
  <si>
    <t>TOPLAM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</si>
  <si>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</si>
  <si>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</si>
  <si>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</si>
  <si>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</si>
  <si>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</si>
  <si>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</si>
  <si>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</si>
  <si>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</si>
  <si>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</si>
  <si>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</si>
  <si>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</si>
  <si>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</si>
  <si>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Pzt</t>
  </si>
  <si>
    <t>Sal</t>
  </si>
  <si>
    <t>Çar</t>
  </si>
  <si>
    <t>Per</t>
  </si>
  <si>
    <t>Cum</t>
  </si>
  <si>
    <t>Cmt</t>
  </si>
  <si>
    <t>Paz</t>
  </si>
  <si>
    <t>PAZARTESİ</t>
  </si>
  <si>
    <t>SALI</t>
  </si>
  <si>
    <t>ÇARŞAMBA</t>
  </si>
  <si>
    <t>PERŞEMBE</t>
  </si>
  <si>
    <t>CUMA</t>
  </si>
  <si>
    <t>CUMARTESİ</t>
  </si>
  <si>
    <t>PAZAR</t>
  </si>
  <si>
    <t>SIRA NO</t>
  </si>
  <si>
    <r>
      <rPr>
        <b/>
        <sz val="13"/>
        <color rgb="FFFF0000"/>
        <rFont val="Calibri"/>
        <family val="2"/>
        <charset val="162"/>
        <scheme val="minor"/>
      </rPr>
      <t>İMZA</t>
    </r>
    <r>
      <rPr>
        <b/>
        <sz val="11"/>
        <color theme="1"/>
        <rFont val="Calibri"/>
        <family val="2"/>
        <charset val="162"/>
        <scheme val="minor"/>
      </rPr>
      <t xml:space="preserve">
(Kursiyer İmzası)</t>
    </r>
  </si>
  <si>
    <t>DÜZENLEYEN</t>
  </si>
  <si>
    <t>BAŞLAMA TARİHİ</t>
  </si>
  <si>
    <t>BİTİŞ TARİHİ</t>
  </si>
  <si>
    <t xml:space="preserve">KURSUN </t>
  </si>
  <si>
    <t>KISA ADI</t>
  </si>
  <si>
    <t>AÇIKLAMALAR:</t>
  </si>
  <si>
    <t>Yukarıda yer alan puantaj kayıtları tarafından kontrol edilmiş ve onaylanmıştır.</t>
  </si>
  <si>
    <t>…../…../201……</t>
  </si>
  <si>
    <t>ONAYLAYAN YÖNETİCİ</t>
  </si>
  <si>
    <t>KURS YAPMADIĞI TARİH/LER</t>
  </si>
  <si>
    <t>AÇIKLAMA</t>
  </si>
  <si>
    <t>SN</t>
  </si>
  <si>
    <t>Örn.-1</t>
  </si>
  <si>
    <t>NO'SU</t>
  </si>
  <si>
    <t>GENEL BİLGİLERİ</t>
  </si>
  <si>
    <t>KURS DERS SAATLERİ</t>
  </si>
  <si>
    <t>2-Dersini yapmamış olan usta öğreticinin mazeretini aşağıya yazınız.</t>
  </si>
  <si>
    <t>1-Herhangi bir sebepten yapılmamış olan dersin, (çıktı belgede) ilgili güne ait saatin üzerine tek çizgi çekiniz.(Örn.-1)</t>
  </si>
  <si>
    <t>USTA ÖĞRETİCİNİN
ADI ve SOYADI</t>
  </si>
  <si>
    <t>KURS MERKEZİ             :</t>
  </si>
  <si>
    <t>AİT OLDUĞU YIL/AY  :</t>
  </si>
  <si>
    <t>KURS YERİ TOPLU PUANTAJ</t>
  </si>
  <si>
    <t>RUH SAĞLIĞI HASTALIKLARI HASTANESİ</t>
  </si>
  <si>
    <t>HATİCE KÖK</t>
  </si>
  <si>
    <t>LEYLA SELÇUK</t>
  </si>
  <si>
    <t>KEÇE AKSESUAR</t>
  </si>
  <si>
    <t>YATAK ODASI TEKSTİLİ</t>
  </si>
  <si>
    <t>STEP-AEROBİK</t>
  </si>
  <si>
    <t>GUAJ BOYA RESİM</t>
  </si>
  <si>
    <t>HACER ÖKTEM</t>
  </si>
  <si>
    <t>GÜNDÜZ</t>
  </si>
  <si>
    <t>GECE</t>
  </si>
  <si>
    <t>GÜNDÜZ TOPLAM</t>
  </si>
  <si>
    <t>GECE TOPLAM</t>
  </si>
  <si>
    <t>GENEL TOPLAM</t>
  </si>
  <si>
    <t>DEĞİŞİM</t>
  </si>
  <si>
    <t>KURS MERKEZİ         :</t>
  </si>
  <si>
    <t>AİT OLDUĞU YIL/AY :</t>
  </si>
  <si>
    <t>KURS</t>
  </si>
  <si>
    <t>NO</t>
  </si>
  <si>
    <t>ÜCRET PUANTAJ CETVELİ</t>
  </si>
  <si>
    <t>Gereğini arz ederim.</t>
  </si>
  <si>
    <t>Devamsızlık durumum yoktur.</t>
  </si>
  <si>
    <t>Devamsızlık tarihlerim ve sebebi puantajda belirtilmiştir.</t>
  </si>
  <si>
    <t>Ad-Soyadı :</t>
  </si>
  <si>
    <t>İmza          :</t>
  </si>
  <si>
    <t>………………………………………………..</t>
  </si>
  <si>
    <t>……………………………………………………………………….</t>
  </si>
  <si>
    <t>Adı Soyadı :</t>
  </si>
  <si>
    <t>Unvanı    :</t>
  </si>
  <si>
    <t>İmza        :</t>
  </si>
  <si>
    <t>………………………………………</t>
  </si>
  <si>
    <t>BRANŞ :</t>
  </si>
  <si>
    <t>Kursun Yapıldığı Birim Yetkilisi</t>
  </si>
  <si>
    <t xml:space="preserve">ÖNEMLİ!: Kurs Ders Saatleri bir kez girildiğinde, diğer aylarda sadece ay adı değiştirilerek  yeni ayın puantajı oluşacaktır.
</t>
  </si>
  <si>
    <t xml:space="preserve">V:2.0-HAZIRLAYAN:Necdet KARABEK
</t>
  </si>
  <si>
    <t>3-Puantaj imzalı şekilde her ayın 22-25 tarihleri arasında kurumumuza ulaştırılması gerekmektedir.</t>
  </si>
  <si>
    <t>ÖNEMLİ!: Kurs Ders Saatleri bir kez girildiğinde, diğer aylarda sadece ay adı değiştirilerek  yeni ayın puantajı oluşacaktır.</t>
  </si>
  <si>
    <t>AİT OLDUĞU AY/YIL :</t>
  </si>
  <si>
    <t>İLKADIM HALK EĞİTİM MERKEZİ MÜDÜRLÜĞÜ</t>
  </si>
  <si>
    <t>ÜCRET KODU</t>
  </si>
  <si>
    <t>101=Gündüz
102=Gece</t>
  </si>
  <si>
    <t>DÜZENLEYEN
( Öğretmen )</t>
  </si>
  <si>
    <r>
      <rPr>
        <b/>
        <sz val="13"/>
        <color rgb="FF0000CC"/>
        <rFont val="Calibri"/>
        <family val="2"/>
        <charset val="162"/>
        <scheme val="minor"/>
      </rPr>
      <t xml:space="preserve">UYGUNDUR
</t>
    </r>
    <r>
      <rPr>
        <b/>
        <sz val="11"/>
        <color rgb="FF0000CC"/>
        <rFont val="Calibri"/>
        <family val="2"/>
        <charset val="162"/>
        <scheme val="minor"/>
      </rPr>
      <t>( İlkadım Halk Eğitim Merkezi )</t>
    </r>
  </si>
  <si>
    <t>RESİM</t>
  </si>
  <si>
    <t>……../……./20………</t>
  </si>
  <si>
    <t>OKULLARDAKİ ÖĞRETMENLER İÇİN</t>
  </si>
  <si>
    <t>Usta Öğretici Kurumumuz bünyesinde yukarıda belirtildiği tarihlerde kurslarını yürütmüştür.</t>
  </si>
  <si>
    <t>24.07.2023 V:1.0-HAZIRLAYAN:Necdet KARABEK-Resim Öğretmeni-İlkadım Halk Eğitimi Merkezi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</si>
</sst>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6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0000CC"/>
      <name val="Calibri"/>
      <family val="2"/>
      <charset val="162"/>
      <scheme val="minor"/>
    </font>
    <font>
      <b/>
      <sz val="11"/>
      <color rgb="FF0000CC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2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b/>
      <sz val="10"/>
      <color rgb="FF0000CC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rgb="FF0000FF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rgb="FF0000CC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CC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9"/>
      <color indexed="10"/>
      <name val="Tahoma"/>
      <family val="2"/>
      <charset val="162"/>
    </font>
    <font>
      <sz val="12"/>
      <color rgb="FFFF0000"/>
      <name val="Calibri"/>
      <family val="2"/>
      <charset val="162"/>
      <scheme val="minor"/>
    </font>
    <font>
      <b/>
      <sz val="12"/>
      <color rgb="FF0000FF"/>
      <name val="Calibri"/>
      <family val="2"/>
      <charset val="162"/>
      <scheme val="minor"/>
    </font>
    <font>
      <b/>
      <sz val="9"/>
      <color rgb="FF0000FF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rgb="FF0000CC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rgb="FF0000FF"/>
      <name val="Calibri"/>
      <family val="2"/>
      <charset val="162"/>
      <scheme val="minor"/>
    </font>
    <font>
      <sz val="10"/>
      <color rgb="FF0000FF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sz val="12"/>
      <color rgb="FF0000CC"/>
      <name val="Calibri"/>
      <family val="2"/>
      <charset val="162"/>
      <scheme val="minor"/>
    </font>
    <font>
      <b/>
      <sz val="12"/>
      <color rgb="FF0000FF"/>
      <name val="Cambria"/>
      <family val="1"/>
      <charset val="16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6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6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6" tint="-0.24994659260841701"/>
      </top>
      <bottom style="thin">
        <color indexed="64"/>
      </bottom>
      <diagonal/>
    </border>
    <border>
      <left/>
      <right/>
      <top style="medium">
        <color theme="6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theme="6" tint="-0.24994659260841701"/>
      </top>
      <bottom style="thin">
        <color indexed="64"/>
      </bottom>
      <diagonal/>
    </border>
    <border>
      <left style="medium">
        <color theme="6" tint="-0.24994659260841701"/>
      </left>
      <right/>
      <top/>
      <bottom/>
      <diagonal/>
    </border>
    <border>
      <left style="medium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6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4659260841701"/>
      </bottom>
      <diagonal/>
    </border>
    <border>
      <left style="thin">
        <color indexed="64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6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6" tint="-0.24994659260841701"/>
      </bottom>
      <diagonal/>
    </border>
    <border>
      <left/>
      <right/>
      <top style="thin">
        <color indexed="64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indexed="64"/>
      </right>
      <top style="medium">
        <color theme="6" tint="-0.24994659260841701"/>
      </top>
      <bottom style="thin">
        <color indexed="64"/>
      </bottom>
      <diagonal/>
    </border>
    <border>
      <left style="medium">
        <color theme="6" tint="-0.24994659260841701"/>
      </left>
      <right style="thin">
        <color indexed="64"/>
      </right>
      <top/>
      <bottom/>
      <diagonal/>
    </border>
    <border>
      <left style="medium">
        <color theme="6" tint="-0.24994659260841701"/>
      </left>
      <right style="thin">
        <color indexed="64"/>
      </right>
      <top style="thin">
        <color indexed="64"/>
      </top>
      <bottom style="medium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 style="medium">
        <color theme="6" tint="-0.24994659260841701"/>
      </right>
      <top/>
      <bottom/>
      <diagonal/>
    </border>
    <border>
      <left style="thin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 style="hair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 style="medium">
        <color theme="6" tint="-0.24994659260841701"/>
      </right>
      <top/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indexed="64"/>
      </right>
      <top style="medium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indexed="64"/>
      </top>
      <bottom style="thin">
        <color theme="6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/>
      <bottom style="thin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/>
      <right style="medium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/>
      <top style="hair">
        <color theme="6" tint="-0.24994659260841701"/>
      </top>
      <bottom style="medium">
        <color theme="6" tint="-0.24994659260841701"/>
      </bottom>
      <diagonal/>
    </border>
    <border>
      <left style="thin">
        <color theme="1"/>
      </left>
      <right style="hair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thin">
        <color theme="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1"/>
      </left>
      <right style="hair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 style="thin">
        <color theme="1"/>
      </right>
      <top style="hair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/>
      <bottom style="thin">
        <color indexed="64"/>
      </bottom>
      <diagonal/>
    </border>
    <border>
      <left style="hair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/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thin">
        <color theme="6" tint="-0.24994659260841701"/>
      </left>
      <right style="medium">
        <color theme="6" tint="-0.24994659260841701"/>
      </right>
      <top/>
      <bottom/>
      <diagonal/>
    </border>
    <border>
      <left style="thin">
        <color theme="6" tint="-0.24994659260841701"/>
      </left>
      <right style="medium">
        <color theme="6" tint="-0.24994659260841701"/>
      </right>
      <top/>
      <bottom style="medium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/>
      <bottom style="thin">
        <color theme="6" tint="-0.24994659260841701"/>
      </bottom>
      <diagonal/>
    </border>
    <border>
      <left style="medium">
        <color theme="6" tint="-0.24994659260841701"/>
      </left>
      <right/>
      <top/>
      <bottom style="hair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/>
      <bottom style="hair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/>
      <bottom style="hair">
        <color theme="6" tint="-0.24994659260841701"/>
      </bottom>
      <diagonal/>
    </border>
    <border>
      <left style="hair">
        <color theme="6" tint="-0.24994659260841701"/>
      </left>
      <right/>
      <top/>
      <bottom style="hair">
        <color theme="6" tint="-0.24994659260841701"/>
      </bottom>
      <diagonal/>
    </border>
    <border>
      <left style="thin">
        <color theme="1"/>
      </left>
      <right style="hair">
        <color theme="6" tint="-0.24994659260841701"/>
      </right>
      <top/>
      <bottom style="hair">
        <color theme="6" tint="-0.24994659260841701"/>
      </bottom>
      <diagonal/>
    </border>
    <border>
      <left style="hair">
        <color theme="6" tint="-0.24994659260841701"/>
      </left>
      <right style="thin">
        <color theme="1"/>
      </right>
      <top/>
      <bottom style="hair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/>
      <bottom style="hair">
        <color theme="6" tint="-0.24994659260841701"/>
      </bottom>
      <diagonal/>
    </border>
    <border>
      <left/>
      <right style="thin">
        <color theme="6" tint="-0.24994659260841701"/>
      </right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medium">
        <color theme="6" tint="-0.24994659260841701"/>
      </right>
      <top/>
      <bottom style="hair">
        <color theme="6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 style="medium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6" tint="-0.24994659260841701"/>
      </left>
      <right style="medium">
        <color theme="6" tint="-0.24994659260841701"/>
      </right>
      <top style="thin">
        <color indexed="64"/>
      </top>
      <bottom/>
      <diagonal/>
    </border>
    <border>
      <left style="medium">
        <color theme="6" tint="-0.24994659260841701"/>
      </left>
      <right style="hair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 style="medium">
        <color theme="6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6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theme="6" tint="-0.2499465926084170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6" tint="-0.24994659260841701"/>
      </top>
      <bottom/>
      <diagonal/>
    </border>
    <border>
      <left style="medium">
        <color theme="6" tint="-0.24994659260841701"/>
      </left>
      <right style="hair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hair">
        <color theme="6" tint="-0.24994659260841701"/>
      </left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/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/>
      <top style="thin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/>
      <diagonal/>
    </border>
    <border>
      <left/>
      <right style="medium">
        <color theme="6" tint="-0.24994659260841701"/>
      </right>
      <top style="thin">
        <color theme="6" tint="-0.24994659260841701"/>
      </top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 style="hair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/>
      <top style="hair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hair">
        <color theme="6" tint="-0.24994659260841701"/>
      </left>
      <right/>
      <top style="hair">
        <color theme="6" tint="-0.24994659260841701"/>
      </top>
      <bottom style="thin">
        <color theme="6" tint="-0.24994659260841701"/>
      </bottom>
      <diagonal/>
    </border>
    <border>
      <left style="hair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 style="hair">
        <color theme="6" tint="-0.24994659260841701"/>
      </right>
      <top/>
      <bottom/>
      <diagonal/>
    </border>
    <border>
      <left style="hair">
        <color theme="6" tint="-0.24994659260841701"/>
      </left>
      <right/>
      <top/>
      <bottom/>
      <diagonal/>
    </border>
    <border>
      <left style="hair">
        <color theme="6" tint="-0.24994659260841701"/>
      </left>
      <right style="medium">
        <color theme="6" tint="-0.24994659260841701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 style="thin">
        <color theme="6" tint="-0.24994659260841701"/>
      </top>
      <bottom/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hair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/>
      <right style="hair">
        <color theme="6" tint="-0.24994659260841701"/>
      </right>
      <top/>
      <bottom style="thin">
        <color indexed="64"/>
      </bottom>
      <diagonal/>
    </border>
    <border>
      <left/>
      <right style="hair">
        <color theme="6" tint="-0.24994659260841701"/>
      </right>
      <top style="thin">
        <color indexed="64"/>
      </top>
      <bottom/>
      <diagonal/>
    </border>
    <border>
      <left/>
      <right style="hair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 style="hair">
        <color theme="6" tint="-0.24994659260841701"/>
      </right>
      <top style="medium">
        <color theme="6" tint="-0.24994659260841701"/>
      </top>
      <bottom style="hair">
        <color theme="6" tint="-0.24994659260841701"/>
      </bottom>
      <diagonal/>
    </border>
    <border>
      <left/>
      <right style="hair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 style="hair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/>
      <right style="hair">
        <color theme="6" tint="-0.24994659260841701"/>
      </right>
      <top/>
      <bottom/>
      <diagonal/>
    </border>
    <border>
      <left/>
      <right style="hair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hair">
        <color theme="6" tint="-0.24994659260841701"/>
      </right>
      <top/>
      <bottom style="thin">
        <color indexed="64"/>
      </bottom>
      <diagonal/>
    </border>
    <border>
      <left style="medium">
        <color theme="6" tint="-0.24994659260841701"/>
      </left>
      <right style="hair">
        <color theme="6" tint="-0.24994659260841701"/>
      </right>
      <top style="thin">
        <color indexed="64"/>
      </top>
      <bottom/>
      <diagonal/>
    </border>
    <border>
      <left style="hair">
        <color theme="6" tint="-0.24994659260841701"/>
      </left>
      <right/>
      <top/>
      <bottom style="thin">
        <color indexed="64"/>
      </bottom>
      <diagonal/>
    </border>
    <border>
      <left style="hair">
        <color theme="6" tint="-0.2499465926084170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5" fillId="0" borderId="0" xfId="0" applyFont="1" applyProtection="1">
      <protection hidden="1"/>
    </xf>
    <xf numFmtId="0" fontId="5" fillId="0" borderId="4" xfId="0" applyFont="1" applyBorder="1" applyProtection="1">
      <protection hidden="1"/>
    </xf>
    <xf numFmtId="0" fontId="4" fillId="0" borderId="21" xfId="0" applyFont="1" applyBorder="1" applyProtection="1">
      <protection hidden="1"/>
    </xf>
    <xf numFmtId="0" fontId="0" fillId="3" borderId="0" xfId="0" applyFill="1" applyProtection="1">
      <protection hidden="1"/>
    </xf>
    <xf numFmtId="0" fontId="7" fillId="2" borderId="0" xfId="0" applyFont="1" applyFill="1" applyAlignment="1" applyProtection="1">
      <alignment horizontal="center" shrinkToFit="1"/>
      <protection locked="0"/>
    </xf>
    <xf numFmtId="0" fontId="2" fillId="0" borderId="0" xfId="0" applyFont="1" applyAlignment="1" applyProtection="1">
      <alignment shrinkToFit="1"/>
      <protection hidden="1"/>
    </xf>
    <xf numFmtId="0" fontId="8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11" fillId="0" borderId="30" xfId="0" applyFont="1" applyBorder="1" applyAlignment="1" applyProtection="1">
      <alignment horizontal="center" vertical="center" wrapText="1"/>
      <protection hidden="1"/>
    </xf>
    <xf numFmtId="0" fontId="11" fillId="0" borderId="31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5" fillId="4" borderId="1" xfId="0" applyFont="1" applyFill="1" applyBorder="1" applyProtection="1">
      <protection hidden="1"/>
    </xf>
    <xf numFmtId="0" fontId="2" fillId="0" borderId="1" xfId="0" applyFont="1" applyBorder="1" applyAlignment="1" applyProtection="1">
      <alignment shrinkToFit="1"/>
      <protection hidden="1"/>
    </xf>
    <xf numFmtId="0" fontId="0" fillId="2" borderId="33" xfId="0" applyFill="1" applyBorder="1" applyAlignment="1" applyProtection="1">
      <alignment shrinkToFit="1"/>
      <protection locked="0"/>
    </xf>
    <xf numFmtId="0" fontId="0" fillId="2" borderId="34" xfId="0" applyFill="1" applyBorder="1" applyAlignment="1" applyProtection="1">
      <alignment shrinkToFit="1"/>
      <protection locked="0"/>
    </xf>
    <xf numFmtId="0" fontId="0" fillId="2" borderId="32" xfId="0" applyFill="1" applyBorder="1" applyAlignment="1" applyProtection="1">
      <alignment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33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 shrinkToFit="1"/>
      <protection hidden="1"/>
    </xf>
    <xf numFmtId="14" fontId="0" fillId="2" borderId="41" xfId="0" applyNumberFormat="1" applyFill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vertical="center" shrinkToFit="1"/>
      <protection hidden="1"/>
    </xf>
    <xf numFmtId="0" fontId="0" fillId="0" borderId="44" xfId="0" applyBorder="1" applyAlignment="1" applyProtection="1">
      <alignment vertical="center" shrinkToFit="1"/>
      <protection hidden="1"/>
    </xf>
    <xf numFmtId="14" fontId="0" fillId="2" borderId="46" xfId="0" applyNumberFormat="1" applyFill="1" applyBorder="1" applyAlignment="1" applyProtection="1">
      <alignment horizontal="center" vertical="center" shrinkToFit="1"/>
      <protection locked="0"/>
    </xf>
    <xf numFmtId="0" fontId="0" fillId="2" borderId="46" xfId="0" applyFill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vertical="center" shrinkToFit="1"/>
      <protection hidden="1"/>
    </xf>
    <xf numFmtId="0" fontId="0" fillId="0" borderId="46" xfId="0" applyBorder="1" applyAlignment="1" applyProtection="1">
      <alignment vertical="center" shrinkToFit="1"/>
      <protection hidden="1"/>
    </xf>
    <xf numFmtId="0" fontId="0" fillId="2" borderId="51" xfId="0" applyFill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 applyProtection="1">
      <alignment horizontal="center" vertical="center" shrinkToFit="1"/>
      <protection hidden="1"/>
    </xf>
    <xf numFmtId="0" fontId="2" fillId="0" borderId="54" xfId="0" applyFont="1" applyBorder="1" applyAlignment="1" applyProtection="1">
      <alignment horizontal="center" vertical="center" shrinkToFit="1"/>
      <protection hidden="1"/>
    </xf>
    <xf numFmtId="0" fontId="2" fillId="0" borderId="55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Protection="1">
      <protection hidden="1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45" xfId="0" applyFill="1" applyBorder="1" applyAlignment="1" applyProtection="1">
      <alignment vertical="center" shrinkToFit="1"/>
      <protection locked="0"/>
    </xf>
    <xf numFmtId="0" fontId="0" fillId="2" borderId="49" xfId="0" applyFill="1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hidden="1"/>
    </xf>
    <xf numFmtId="0" fontId="0" fillId="0" borderId="51" xfId="0" applyBorder="1" applyAlignment="1" applyProtection="1">
      <alignment vertical="center" shrinkToFit="1"/>
      <protection hidden="1"/>
    </xf>
    <xf numFmtId="0" fontId="0" fillId="0" borderId="25" xfId="0" applyBorder="1" applyAlignment="1" applyProtection="1">
      <alignment shrinkToFit="1"/>
      <protection hidden="1"/>
    </xf>
    <xf numFmtId="0" fontId="0" fillId="0" borderId="26" xfId="0" applyBorder="1" applyAlignment="1" applyProtection="1">
      <alignment shrinkToFit="1"/>
      <protection hidden="1"/>
    </xf>
    <xf numFmtId="0" fontId="13" fillId="3" borderId="16" xfId="0" applyFont="1" applyFill="1" applyBorder="1" applyAlignment="1" applyProtection="1">
      <alignment shrinkToFit="1"/>
      <protection hidden="1"/>
    </xf>
    <xf numFmtId="0" fontId="13" fillId="3" borderId="13" xfId="0" applyFont="1" applyFill="1" applyBorder="1" applyAlignment="1" applyProtection="1">
      <alignment shrinkToFit="1"/>
      <protection hidden="1"/>
    </xf>
    <xf numFmtId="0" fontId="13" fillId="3" borderId="14" xfId="0" applyFont="1" applyFill="1" applyBorder="1" applyAlignment="1" applyProtection="1">
      <alignment shrinkToFit="1"/>
      <protection hidden="1"/>
    </xf>
    <xf numFmtId="0" fontId="1" fillId="0" borderId="17" xfId="0" applyFont="1" applyBorder="1" applyAlignment="1" applyProtection="1">
      <alignment shrinkToFit="1"/>
      <protection hidden="1"/>
    </xf>
    <xf numFmtId="0" fontId="1" fillId="0" borderId="15" xfId="0" applyFont="1" applyBorder="1" applyAlignment="1" applyProtection="1">
      <alignment shrinkToFit="1"/>
      <protection hidden="1"/>
    </xf>
    <xf numFmtId="0" fontId="13" fillId="3" borderId="7" xfId="0" applyFont="1" applyFill="1" applyBorder="1" applyAlignment="1" applyProtection="1">
      <alignment textRotation="90" shrinkToFit="1"/>
      <protection hidden="1"/>
    </xf>
    <xf numFmtId="0" fontId="13" fillId="3" borderId="1" xfId="0" applyFont="1" applyFill="1" applyBorder="1" applyAlignment="1" applyProtection="1">
      <alignment textRotation="90"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0" fillId="0" borderId="2" xfId="0" applyBorder="1" applyAlignment="1" applyProtection="1">
      <alignment shrinkToFit="1"/>
      <protection hidden="1"/>
    </xf>
    <xf numFmtId="0" fontId="13" fillId="3" borderId="9" xfId="0" applyFont="1" applyFill="1" applyBorder="1" applyAlignment="1" applyProtection="1">
      <alignment textRotation="90" shrinkToFit="1"/>
      <protection hidden="1"/>
    </xf>
    <xf numFmtId="0" fontId="13" fillId="3" borderId="10" xfId="0" applyFont="1" applyFill="1" applyBorder="1" applyAlignment="1" applyProtection="1">
      <alignment textRotation="90" shrinkToFit="1"/>
      <protection hidden="1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50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vertical="center" shrinkToFit="1"/>
      <protection hidden="1"/>
    </xf>
    <xf numFmtId="0" fontId="0" fillId="0" borderId="60" xfId="0" applyBorder="1" applyAlignment="1" applyProtection="1">
      <alignment vertical="center" shrinkToFit="1"/>
      <protection hidden="1"/>
    </xf>
    <xf numFmtId="0" fontId="0" fillId="0" borderId="62" xfId="0" applyBorder="1" applyAlignment="1" applyProtection="1">
      <alignment vertical="center" shrinkToFit="1"/>
      <protection hidden="1"/>
    </xf>
    <xf numFmtId="0" fontId="4" fillId="0" borderId="63" xfId="0" applyFont="1" applyBorder="1" applyAlignment="1" applyProtection="1">
      <alignment horizontal="center" shrinkToFit="1"/>
      <protection hidden="1"/>
    </xf>
    <xf numFmtId="0" fontId="4" fillId="0" borderId="64" xfId="0" applyFont="1" applyBorder="1" applyAlignment="1" applyProtection="1">
      <alignment horizontal="center" shrinkToFit="1"/>
      <protection hidden="1"/>
    </xf>
    <xf numFmtId="0" fontId="4" fillId="0" borderId="65" xfId="0" applyFont="1" applyBorder="1" applyAlignment="1" applyProtection="1">
      <alignment horizontal="center" shrinkToFit="1"/>
      <protection hidden="1"/>
    </xf>
    <xf numFmtId="14" fontId="4" fillId="0" borderId="66" xfId="0" applyNumberFormat="1" applyFont="1" applyBorder="1" applyAlignment="1" applyProtection="1">
      <alignment textRotation="90" shrinkToFit="1"/>
      <protection hidden="1"/>
    </xf>
    <xf numFmtId="14" fontId="4" fillId="0" borderId="67" xfId="0" applyNumberFormat="1" applyFont="1" applyBorder="1" applyAlignment="1" applyProtection="1">
      <alignment textRotation="90" shrinkToFit="1"/>
      <protection hidden="1"/>
    </xf>
    <xf numFmtId="14" fontId="4" fillId="0" borderId="68" xfId="0" applyNumberFormat="1" applyFont="1" applyBorder="1" applyAlignment="1" applyProtection="1">
      <alignment textRotation="90" shrinkToFit="1"/>
      <protection hidden="1"/>
    </xf>
    <xf numFmtId="164" fontId="4" fillId="0" borderId="69" xfId="0" applyNumberFormat="1" applyFont="1" applyBorder="1" applyAlignment="1" applyProtection="1">
      <alignment textRotation="90" shrinkToFit="1"/>
      <protection hidden="1"/>
    </xf>
    <xf numFmtId="164" fontId="4" fillId="0" borderId="70" xfId="0" applyNumberFormat="1" applyFont="1" applyBorder="1" applyAlignment="1" applyProtection="1">
      <alignment textRotation="90" shrinkToFit="1"/>
      <protection hidden="1"/>
    </xf>
    <xf numFmtId="164" fontId="4" fillId="0" borderId="71" xfId="0" applyNumberFormat="1" applyFont="1" applyBorder="1" applyAlignment="1" applyProtection="1">
      <alignment textRotation="90" shrinkToFit="1"/>
      <protection hidden="1"/>
    </xf>
    <xf numFmtId="0" fontId="4" fillId="0" borderId="72" xfId="0" applyFont="1" applyBorder="1" applyAlignment="1" applyProtection="1">
      <alignment textRotation="90" shrinkToFit="1"/>
      <protection hidden="1"/>
    </xf>
    <xf numFmtId="0" fontId="4" fillId="0" borderId="73" xfId="0" applyFont="1" applyBorder="1" applyAlignment="1" applyProtection="1">
      <alignment textRotation="90" shrinkToFit="1"/>
      <protection hidden="1"/>
    </xf>
    <xf numFmtId="0" fontId="4" fillId="0" borderId="74" xfId="0" applyFont="1" applyBorder="1" applyAlignment="1" applyProtection="1">
      <alignment textRotation="90" shrinkToFit="1"/>
      <protection hidden="1"/>
    </xf>
    <xf numFmtId="0" fontId="3" fillId="0" borderId="75" xfId="0" applyFont="1" applyBorder="1" applyAlignment="1" applyProtection="1">
      <alignment horizontal="center" vertical="center" shrinkToFit="1"/>
      <protection hidden="1"/>
    </xf>
    <xf numFmtId="0" fontId="3" fillId="0" borderId="76" xfId="0" applyFont="1" applyBorder="1" applyAlignment="1" applyProtection="1">
      <alignment horizontal="center" vertical="center" shrinkToFit="1"/>
      <protection hidden="1"/>
    </xf>
    <xf numFmtId="0" fontId="3" fillId="0" borderId="77" xfId="0" applyFont="1" applyBorder="1" applyAlignment="1" applyProtection="1">
      <alignment horizontal="center" vertical="center" shrinkToFit="1"/>
      <protection hidden="1"/>
    </xf>
    <xf numFmtId="0" fontId="3" fillId="0" borderId="78" xfId="0" applyFont="1" applyBorder="1" applyAlignment="1" applyProtection="1">
      <alignment horizontal="center" vertical="center" shrinkToFit="1"/>
      <protection hidden="1"/>
    </xf>
    <xf numFmtId="0" fontId="3" fillId="0" borderId="79" xfId="0" applyFont="1" applyBorder="1" applyAlignment="1" applyProtection="1">
      <alignment horizontal="center" vertical="center" shrinkToFit="1"/>
      <protection hidden="1"/>
    </xf>
    <xf numFmtId="0" fontId="3" fillId="0" borderId="80" xfId="0" applyFont="1" applyBorder="1" applyAlignment="1" applyProtection="1">
      <alignment horizontal="center" vertical="center" shrinkToFit="1"/>
      <protection hidden="1"/>
    </xf>
    <xf numFmtId="0" fontId="3" fillId="0" borderId="81" xfId="0" applyFont="1" applyBorder="1" applyAlignment="1" applyProtection="1">
      <alignment horizontal="center" vertical="center" shrinkToFit="1"/>
      <protection hidden="1"/>
    </xf>
    <xf numFmtId="0" fontId="3" fillId="0" borderId="82" xfId="0" applyFont="1" applyBorder="1" applyAlignment="1" applyProtection="1">
      <alignment horizontal="center" vertical="center" shrinkToFit="1"/>
      <protection hidden="1"/>
    </xf>
    <xf numFmtId="0" fontId="3" fillId="0" borderId="83" xfId="0" applyFont="1" applyBorder="1" applyAlignment="1" applyProtection="1">
      <alignment horizontal="center" vertical="center" shrinkToFit="1"/>
      <protection hidden="1"/>
    </xf>
    <xf numFmtId="0" fontId="0" fillId="0" borderId="20" xfId="0" applyBorder="1" applyProtection="1">
      <protection hidden="1"/>
    </xf>
    <xf numFmtId="0" fontId="0" fillId="0" borderId="84" xfId="0" applyBorder="1" applyProtection="1">
      <protection hidden="1"/>
    </xf>
    <xf numFmtId="0" fontId="5" fillId="0" borderId="84" xfId="0" applyFont="1" applyBorder="1" applyProtection="1">
      <protection hidden="1"/>
    </xf>
    <xf numFmtId="0" fontId="0" fillId="0" borderId="85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Protection="1">
      <protection hidden="1"/>
    </xf>
    <xf numFmtId="0" fontId="0" fillId="0" borderId="86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35" xfId="0" applyBorder="1" applyProtection="1">
      <protection hidden="1"/>
    </xf>
    <xf numFmtId="0" fontId="5" fillId="0" borderId="35" xfId="0" applyFont="1" applyBorder="1" applyProtection="1">
      <protection hidden="1"/>
    </xf>
    <xf numFmtId="0" fontId="0" fillId="0" borderId="87" xfId="0" applyBorder="1" applyProtection="1">
      <protection hidden="1"/>
    </xf>
    <xf numFmtId="0" fontId="9" fillId="0" borderId="84" xfId="0" applyFont="1" applyBorder="1" applyAlignment="1" applyProtection="1">
      <alignment horizontal="center"/>
      <protection hidden="1"/>
    </xf>
    <xf numFmtId="0" fontId="8" fillId="4" borderId="57" xfId="0" applyFont="1" applyFill="1" applyBorder="1" applyAlignment="1" applyProtection="1">
      <alignment horizontal="center" vertical="center" shrinkToFit="1"/>
      <protection hidden="1"/>
    </xf>
    <xf numFmtId="0" fontId="8" fillId="4" borderId="59" xfId="0" applyFont="1" applyFill="1" applyBorder="1" applyAlignment="1" applyProtection="1">
      <alignment horizontal="center" vertical="center" shrinkToFit="1"/>
      <protection hidden="1"/>
    </xf>
    <xf numFmtId="0" fontId="8" fillId="4" borderId="61" xfId="0" applyFont="1" applyFill="1" applyBorder="1" applyAlignment="1" applyProtection="1">
      <alignment horizontal="center" vertical="center" shrinkToFit="1"/>
      <protection hidden="1"/>
    </xf>
    <xf numFmtId="0" fontId="13" fillId="3" borderId="89" xfId="0" applyFont="1" applyFill="1" applyBorder="1" applyAlignment="1" applyProtection="1">
      <alignment shrinkToFit="1"/>
      <protection hidden="1"/>
    </xf>
    <xf numFmtId="0" fontId="10" fillId="0" borderId="21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textRotation="90" shrinkToFit="1"/>
      <protection hidden="1"/>
    </xf>
    <xf numFmtId="0" fontId="1" fillId="0" borderId="90" xfId="0" applyFont="1" applyBorder="1" applyAlignment="1" applyProtection="1">
      <alignment shrinkToFit="1"/>
      <protection hidden="1"/>
    </xf>
    <xf numFmtId="0" fontId="0" fillId="0" borderId="0" xfId="0" applyBorder="1" applyAlignment="1" applyProtection="1">
      <alignment shrinkToFit="1"/>
      <protection hidden="1"/>
    </xf>
    <xf numFmtId="164" fontId="0" fillId="0" borderId="88" xfId="0" applyNumberFormat="1" applyBorder="1" applyAlignment="1" applyProtection="1">
      <alignment textRotation="90" shrinkToFit="1"/>
      <protection hidden="1"/>
    </xf>
    <xf numFmtId="164" fontId="0" fillId="6" borderId="7" xfId="0" applyNumberFormat="1" applyFill="1" applyBorder="1" applyAlignment="1" applyProtection="1">
      <alignment horizontal="center" textRotation="90" shrinkToFit="1"/>
      <protection hidden="1"/>
    </xf>
    <xf numFmtId="0" fontId="1" fillId="6" borderId="1" xfId="0" applyFont="1" applyFill="1" applyBorder="1" applyAlignment="1" applyProtection="1">
      <alignment horizontal="center" shrinkToFit="1"/>
      <protection hidden="1"/>
    </xf>
    <xf numFmtId="0" fontId="1" fillId="6" borderId="8" xfId="0" applyFont="1" applyFill="1" applyBorder="1" applyAlignment="1" applyProtection="1">
      <alignment shrinkToFit="1"/>
      <protection hidden="1"/>
    </xf>
    <xf numFmtId="164" fontId="0" fillId="6" borderId="1" xfId="0" applyNumberFormat="1" applyFill="1" applyBorder="1" applyAlignment="1" applyProtection="1">
      <alignment horizontal="center" textRotation="90" shrinkToFit="1"/>
      <protection hidden="1"/>
    </xf>
    <xf numFmtId="164" fontId="0" fillId="6" borderId="8" xfId="0" applyNumberFormat="1" applyFill="1" applyBorder="1" applyAlignment="1" applyProtection="1">
      <alignment textRotation="90" shrinkToFit="1"/>
      <protection hidden="1"/>
    </xf>
    <xf numFmtId="0" fontId="1" fillId="0" borderId="88" xfId="0" applyFont="1" applyBorder="1" applyAlignment="1" applyProtection="1">
      <alignment shrinkToFit="1"/>
      <protection hidden="1"/>
    </xf>
    <xf numFmtId="0" fontId="1" fillId="7" borderId="91" xfId="0" applyFont="1" applyFill="1" applyBorder="1" applyAlignment="1" applyProtection="1">
      <alignment shrinkToFit="1"/>
      <protection hidden="1"/>
    </xf>
    <xf numFmtId="0" fontId="0" fillId="7" borderId="91" xfId="0" applyFill="1" applyBorder="1" applyAlignment="1" applyProtection="1">
      <alignment shrinkToFit="1"/>
      <protection hidden="1"/>
    </xf>
    <xf numFmtId="14" fontId="4" fillId="8" borderId="1" xfId="0" applyNumberFormat="1" applyFont="1" applyFill="1" applyBorder="1" applyAlignment="1" applyProtection="1">
      <alignment textRotation="90" shrinkToFit="1"/>
      <protection hidden="1"/>
    </xf>
    <xf numFmtId="0" fontId="4" fillId="8" borderId="1" xfId="0" applyFont="1" applyFill="1" applyBorder="1" applyAlignment="1" applyProtection="1">
      <alignment textRotation="90" shrinkToFit="1"/>
      <protection hidden="1"/>
    </xf>
    <xf numFmtId="164" fontId="4" fillId="8" borderId="7" xfId="0" applyNumberFormat="1" applyFont="1" applyFill="1" applyBorder="1" applyAlignment="1" applyProtection="1">
      <alignment textRotation="90" shrinkToFit="1"/>
      <protection hidden="1"/>
    </xf>
    <xf numFmtId="0" fontId="4" fillId="8" borderId="7" xfId="0" applyFont="1" applyFill="1" applyBorder="1" applyAlignment="1" applyProtection="1">
      <alignment textRotation="90" shrinkToFit="1"/>
      <protection hidden="1"/>
    </xf>
    <xf numFmtId="0" fontId="0" fillId="0" borderId="95" xfId="0" applyBorder="1" applyAlignment="1" applyProtection="1">
      <alignment shrinkToFit="1"/>
      <protection hidden="1"/>
    </xf>
    <xf numFmtId="1" fontId="0" fillId="6" borderId="96" xfId="0" applyNumberFormat="1" applyFill="1" applyBorder="1" applyAlignment="1" applyProtection="1">
      <alignment horizontal="center" textRotation="90" shrinkToFit="1"/>
      <protection hidden="1"/>
    </xf>
    <xf numFmtId="1" fontId="0" fillId="6" borderId="97" xfId="0" applyNumberFormat="1" applyFill="1" applyBorder="1" applyAlignment="1" applyProtection="1">
      <alignment horizontal="center" textRotation="90" shrinkToFit="1"/>
      <protection hidden="1"/>
    </xf>
    <xf numFmtId="1" fontId="0" fillId="6" borderId="98" xfId="0" applyNumberFormat="1" applyFill="1" applyBorder="1" applyAlignment="1" applyProtection="1">
      <alignment textRotation="90" shrinkToFit="1"/>
      <protection hidden="1"/>
    </xf>
    <xf numFmtId="0" fontId="0" fillId="0" borderId="99" xfId="0" applyBorder="1" applyAlignment="1" applyProtection="1">
      <alignment shrinkToFit="1"/>
      <protection hidden="1"/>
    </xf>
    <xf numFmtId="0" fontId="0" fillId="7" borderId="100" xfId="0" applyFill="1" applyBorder="1" applyAlignment="1" applyProtection="1">
      <alignment shrinkToFit="1"/>
      <protection hidden="1"/>
    </xf>
    <xf numFmtId="1" fontId="4" fillId="8" borderId="96" xfId="0" applyNumberFormat="1" applyFont="1" applyFill="1" applyBorder="1" applyAlignment="1" applyProtection="1">
      <alignment textRotation="90" shrinkToFit="1"/>
      <protection hidden="1"/>
    </xf>
    <xf numFmtId="1" fontId="4" fillId="8" borderId="97" xfId="0" applyNumberFormat="1" applyFont="1" applyFill="1" applyBorder="1" applyAlignment="1" applyProtection="1">
      <alignment textRotation="90" shrinkToFit="1"/>
      <protection hidden="1"/>
    </xf>
    <xf numFmtId="0" fontId="11" fillId="0" borderId="112" xfId="0" applyFont="1" applyBorder="1" applyAlignment="1" applyProtection="1">
      <alignment horizontal="center" vertical="center" wrapText="1"/>
      <protection hidden="1"/>
    </xf>
    <xf numFmtId="0" fontId="11" fillId="0" borderId="113" xfId="0" applyFont="1" applyBorder="1" applyAlignment="1" applyProtection="1">
      <alignment horizontal="center" vertical="center" wrapText="1"/>
      <protection hidden="1"/>
    </xf>
    <xf numFmtId="0" fontId="0" fillId="0" borderId="114" xfId="0" applyBorder="1" applyProtection="1">
      <protection hidden="1"/>
    </xf>
    <xf numFmtId="0" fontId="0" fillId="6" borderId="111" xfId="0" applyFill="1" applyBorder="1" applyAlignment="1" applyProtection="1">
      <alignment horizontal="center" textRotation="90"/>
      <protection hidden="1"/>
    </xf>
    <xf numFmtId="0" fontId="0" fillId="0" borderId="117" xfId="0" applyBorder="1" applyProtection="1">
      <protection hidden="1"/>
    </xf>
    <xf numFmtId="0" fontId="0" fillId="7" borderId="118" xfId="0" applyFill="1" applyBorder="1" applyProtection="1">
      <protection hidden="1"/>
    </xf>
    <xf numFmtId="0" fontId="0" fillId="8" borderId="111" xfId="0" applyFill="1" applyBorder="1" applyAlignment="1" applyProtection="1">
      <alignment textRotation="90"/>
      <protection hidden="1"/>
    </xf>
    <xf numFmtId="0" fontId="0" fillId="8" borderId="115" xfId="0" applyFill="1" applyBorder="1" applyAlignment="1" applyProtection="1">
      <alignment textRotation="90"/>
      <protection hidden="1"/>
    </xf>
    <xf numFmtId="0" fontId="0" fillId="0" borderId="126" xfId="0" applyBorder="1" applyAlignment="1" applyProtection="1">
      <alignment vertical="center" shrinkToFit="1"/>
      <protection hidden="1"/>
    </xf>
    <xf numFmtId="0" fontId="13" fillId="3" borderId="123" xfId="0" applyFont="1" applyFill="1" applyBorder="1" applyAlignment="1" applyProtection="1">
      <alignment shrinkToFit="1"/>
      <protection hidden="1"/>
    </xf>
    <xf numFmtId="0" fontId="13" fillId="3" borderId="127" xfId="0" applyFont="1" applyFill="1" applyBorder="1" applyAlignment="1" applyProtection="1">
      <alignment shrinkToFit="1"/>
      <protection hidden="1"/>
    </xf>
    <xf numFmtId="0" fontId="10" fillId="0" borderId="106" xfId="0" applyFont="1" applyBorder="1" applyAlignment="1" applyProtection="1">
      <alignment horizontal="center" vertical="center" wrapText="1"/>
      <protection hidden="1"/>
    </xf>
    <xf numFmtId="0" fontId="11" fillId="0" borderId="132" xfId="0" applyFont="1" applyBorder="1" applyAlignment="1" applyProtection="1">
      <alignment horizontal="center" vertical="center" wrapText="1"/>
      <protection hidden="1"/>
    </xf>
    <xf numFmtId="0" fontId="0" fillId="0" borderId="90" xfId="0" applyBorder="1" applyAlignment="1" applyProtection="1">
      <alignment shrinkToFit="1"/>
      <protection hidden="1"/>
    </xf>
    <xf numFmtId="164" fontId="0" fillId="0" borderId="90" xfId="0" applyNumberFormat="1" applyBorder="1" applyAlignment="1" applyProtection="1">
      <alignment textRotation="90" shrinkToFit="1"/>
      <protection hidden="1"/>
    </xf>
    <xf numFmtId="0" fontId="0" fillId="7" borderId="134" xfId="0" applyFill="1" applyBorder="1" applyAlignment="1" applyProtection="1">
      <alignment shrinkToFit="1"/>
      <protection hidden="1"/>
    </xf>
    <xf numFmtId="0" fontId="4" fillId="8" borderId="16" xfId="0" applyFont="1" applyFill="1" applyBorder="1" applyAlignment="1" applyProtection="1">
      <alignment textRotation="90" shrinkToFit="1"/>
      <protection hidden="1"/>
    </xf>
    <xf numFmtId="0" fontId="4" fillId="8" borderId="13" xfId="0" applyFont="1" applyFill="1" applyBorder="1" applyAlignment="1" applyProtection="1">
      <alignment textRotation="90" shrinkToFit="1"/>
      <protection hidden="1"/>
    </xf>
    <xf numFmtId="0" fontId="4" fillId="8" borderId="14" xfId="0" applyFont="1" applyFill="1" applyBorder="1" applyAlignment="1" applyProtection="1">
      <alignment textRotation="90" shrinkToFit="1"/>
      <protection hidden="1"/>
    </xf>
    <xf numFmtId="0" fontId="0" fillId="0" borderId="139" xfId="0" applyBorder="1" applyAlignment="1" applyProtection="1">
      <alignment shrinkToFit="1"/>
      <protection hidden="1"/>
    </xf>
    <xf numFmtId="164" fontId="0" fillId="6" borderId="140" xfId="0" applyNumberFormat="1" applyFill="1" applyBorder="1" applyAlignment="1" applyProtection="1">
      <alignment horizontal="center" textRotation="90" shrinkToFit="1"/>
      <protection hidden="1"/>
    </xf>
    <xf numFmtId="164" fontId="0" fillId="0" borderId="139" xfId="0" applyNumberFormat="1" applyBorder="1" applyAlignment="1" applyProtection="1">
      <alignment textRotation="90" shrinkToFit="1"/>
      <protection hidden="1"/>
    </xf>
    <xf numFmtId="0" fontId="0" fillId="7" borderId="143" xfId="0" applyFill="1" applyBorder="1" applyAlignment="1" applyProtection="1">
      <alignment shrinkToFit="1"/>
      <protection hidden="1"/>
    </xf>
    <xf numFmtId="164" fontId="4" fillId="8" borderId="140" xfId="0" applyNumberFormat="1" applyFont="1" applyFill="1" applyBorder="1" applyAlignment="1" applyProtection="1">
      <alignment textRotation="90" shrinkToFit="1"/>
      <protection hidden="1"/>
    </xf>
    <xf numFmtId="164" fontId="4" fillId="8" borderId="141" xfId="0" applyNumberFormat="1" applyFont="1" applyFill="1" applyBorder="1" applyAlignment="1" applyProtection="1">
      <alignment textRotation="90" shrinkToFit="1"/>
      <protection hidden="1"/>
    </xf>
    <xf numFmtId="0" fontId="0" fillId="0" borderId="144" xfId="0" applyBorder="1" applyProtection="1">
      <protection hidden="1"/>
    </xf>
    <xf numFmtId="0" fontId="0" fillId="0" borderId="92" xfId="0" applyBorder="1" applyProtection="1">
      <protection hidden="1"/>
    </xf>
    <xf numFmtId="0" fontId="0" fillId="0" borderId="145" xfId="0" applyBorder="1" applyProtection="1">
      <protection hidden="1"/>
    </xf>
    <xf numFmtId="0" fontId="4" fillId="0" borderId="144" xfId="0" applyFont="1" applyBorder="1" applyAlignment="1" applyProtection="1">
      <alignment horizontal="center" textRotation="90" shrinkToFit="1"/>
      <protection hidden="1"/>
    </xf>
    <xf numFmtId="0" fontId="4" fillId="0" borderId="92" xfId="0" applyFont="1" applyBorder="1" applyAlignment="1" applyProtection="1">
      <alignment horizontal="center" textRotation="90" shrinkToFit="1"/>
      <protection hidden="1"/>
    </xf>
    <xf numFmtId="0" fontId="4" fillId="0" borderId="145" xfId="0" applyFont="1" applyBorder="1" applyAlignment="1" applyProtection="1">
      <alignment horizontal="center" textRotation="90" shrinkToFit="1"/>
      <protection hidden="1"/>
    </xf>
    <xf numFmtId="0" fontId="4" fillId="0" borderId="146" xfId="0" applyFont="1" applyBorder="1" applyAlignment="1" applyProtection="1">
      <alignment horizontal="center" textRotation="90" shrinkToFit="1"/>
      <protection hidden="1"/>
    </xf>
    <xf numFmtId="0" fontId="4" fillId="0" borderId="147" xfId="0" applyFont="1" applyBorder="1" applyAlignment="1" applyProtection="1">
      <alignment horizontal="center" textRotation="90" shrinkToFit="1"/>
      <protection hidden="1"/>
    </xf>
    <xf numFmtId="0" fontId="4" fillId="0" borderId="148" xfId="0" applyFont="1" applyBorder="1" applyAlignment="1" applyProtection="1">
      <alignment horizontal="center" textRotation="90" shrinkToFit="1"/>
      <protection hidden="1"/>
    </xf>
    <xf numFmtId="0" fontId="0" fillId="0" borderId="156" xfId="0" applyBorder="1" applyAlignment="1" applyProtection="1">
      <alignment vertical="center" shrinkToFit="1"/>
      <protection hidden="1"/>
    </xf>
    <xf numFmtId="0" fontId="0" fillId="0" borderId="158" xfId="0" applyBorder="1" applyAlignment="1" applyProtection="1">
      <alignment vertical="center" shrinkToFit="1"/>
      <protection hidden="1"/>
    </xf>
    <xf numFmtId="0" fontId="0" fillId="0" borderId="160" xfId="0" applyBorder="1" applyAlignment="1" applyProtection="1">
      <alignment vertical="center" shrinkToFit="1"/>
      <protection hidden="1"/>
    </xf>
    <xf numFmtId="14" fontId="4" fillId="0" borderId="149" xfId="0" applyNumberFormat="1" applyFont="1" applyBorder="1" applyAlignment="1" applyProtection="1">
      <alignment textRotation="90" shrinkToFit="1"/>
      <protection hidden="1"/>
    </xf>
    <xf numFmtId="14" fontId="4" fillId="0" borderId="150" xfId="0" applyNumberFormat="1" applyFont="1" applyBorder="1" applyAlignment="1" applyProtection="1">
      <alignment textRotation="90" shrinkToFit="1"/>
      <protection hidden="1"/>
    </xf>
    <xf numFmtId="14" fontId="4" fillId="0" borderId="151" xfId="0" applyNumberFormat="1" applyFont="1" applyBorder="1" applyAlignment="1" applyProtection="1">
      <alignment textRotation="90" shrinkToFit="1"/>
      <protection hidden="1"/>
    </xf>
    <xf numFmtId="0" fontId="4" fillId="0" borderId="163" xfId="0" applyFont="1" applyBorder="1" applyAlignment="1" applyProtection="1">
      <alignment horizontal="center" shrinkToFit="1"/>
      <protection hidden="1"/>
    </xf>
    <xf numFmtId="0" fontId="4" fillId="0" borderId="164" xfId="0" applyFont="1" applyBorder="1" applyAlignment="1" applyProtection="1">
      <alignment horizontal="center" shrinkToFit="1"/>
      <protection hidden="1"/>
    </xf>
    <xf numFmtId="0" fontId="4" fillId="0" borderId="165" xfId="0" applyFont="1" applyBorder="1" applyAlignment="1" applyProtection="1">
      <alignment horizontal="center" shrinkToFit="1"/>
      <protection hidden="1"/>
    </xf>
    <xf numFmtId="0" fontId="15" fillId="2" borderId="166" xfId="0" applyFont="1" applyFill="1" applyBorder="1" applyAlignment="1" applyProtection="1">
      <alignment horizontal="center" vertical="center" shrinkToFit="1"/>
      <protection locked="0"/>
    </xf>
    <xf numFmtId="0" fontId="22" fillId="0" borderId="113" xfId="0" applyFont="1" applyBorder="1" applyAlignment="1" applyProtection="1">
      <alignment horizontal="center" vertical="center" wrapText="1"/>
      <protection hidden="1"/>
    </xf>
    <xf numFmtId="1" fontId="4" fillId="0" borderId="107" xfId="0" applyNumberFormat="1" applyFont="1" applyBorder="1" applyAlignment="1" applyProtection="1">
      <alignment horizontal="center" textRotation="90" shrinkToFit="1"/>
      <protection hidden="1"/>
    </xf>
    <xf numFmtId="14" fontId="4" fillId="0" borderId="108" xfId="0" applyNumberFormat="1" applyFont="1" applyBorder="1" applyAlignment="1" applyProtection="1">
      <alignment horizontal="center" textRotation="90" shrinkToFit="1"/>
      <protection hidden="1"/>
    </xf>
    <xf numFmtId="164" fontId="5" fillId="0" borderId="188" xfId="0" applyNumberFormat="1" applyFont="1" applyBorder="1" applyAlignment="1" applyProtection="1">
      <alignment horizontal="center" vertical="center" shrinkToFit="1"/>
      <protection hidden="1"/>
    </xf>
    <xf numFmtId="0" fontId="4" fillId="0" borderId="108" xfId="0" applyFont="1" applyBorder="1" applyAlignment="1" applyProtection="1">
      <alignment horizontal="center" textRotation="90" shrinkToFit="1"/>
      <protection hidden="1"/>
    </xf>
    <xf numFmtId="0" fontId="0" fillId="0" borderId="109" xfId="0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Alignment="1" applyProtection="1">
      <alignment vertical="center" shrinkToFit="1"/>
      <protection hidden="1"/>
    </xf>
    <xf numFmtId="14" fontId="0" fillId="3" borderId="0" xfId="0" applyNumberFormat="1" applyFill="1" applyBorder="1" applyAlignment="1" applyProtection="1">
      <alignment horizontal="center" vertical="center" shrinkToFit="1"/>
      <protection hidden="1"/>
    </xf>
    <xf numFmtId="0" fontId="15" fillId="3" borderId="0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Border="1" applyAlignment="1" applyProtection="1">
      <alignment horizontal="center" vertical="center" shrinkToFit="1"/>
      <protection hidden="1"/>
    </xf>
    <xf numFmtId="0" fontId="3" fillId="3" borderId="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Alignment="1" applyProtection="1">
      <alignment horizontal="left"/>
      <protection hidden="1"/>
    </xf>
    <xf numFmtId="0" fontId="20" fillId="3" borderId="0" xfId="0" applyFont="1" applyFill="1" applyBorder="1" applyAlignment="1" applyProtection="1">
      <alignment horizontal="center" vertical="center" shrinkToFit="1"/>
      <protection hidden="1"/>
    </xf>
    <xf numFmtId="0" fontId="21" fillId="3" borderId="0" xfId="0" applyFont="1" applyFill="1" applyBorder="1" applyAlignment="1" applyProtection="1">
      <alignment horizontal="center" vertical="center" shrinkToFit="1"/>
      <protection hidden="1"/>
    </xf>
    <xf numFmtId="0" fontId="2" fillId="3" borderId="130" xfId="0" applyFont="1" applyFill="1" applyBorder="1" applyAlignment="1" applyProtection="1">
      <alignment horizontal="center" vertical="center" shrinkToFit="1"/>
      <protection hidden="1"/>
    </xf>
    <xf numFmtId="0" fontId="0" fillId="3" borderId="102" xfId="0" applyFill="1" applyBorder="1" applyAlignment="1" applyProtection="1">
      <alignment vertical="center" shrinkToFit="1"/>
      <protection hidden="1"/>
    </xf>
    <xf numFmtId="0" fontId="0" fillId="3" borderId="93" xfId="0" applyFill="1" applyBorder="1" applyAlignment="1" applyProtection="1">
      <alignment horizontal="center" vertical="center" shrinkToFit="1"/>
      <protection hidden="1"/>
    </xf>
    <xf numFmtId="0" fontId="0" fillId="3" borderId="128" xfId="0" applyFill="1" applyBorder="1" applyAlignment="1" applyProtection="1">
      <alignment horizontal="center" vertical="center" shrinkToFit="1"/>
      <protection hidden="1"/>
    </xf>
    <xf numFmtId="0" fontId="15" fillId="3" borderId="167" xfId="0" applyFont="1" applyFill="1" applyBorder="1" applyAlignment="1" applyProtection="1">
      <alignment horizontal="center" vertical="center" shrinkToFit="1"/>
      <protection hidden="1"/>
    </xf>
    <xf numFmtId="0" fontId="9" fillId="3" borderId="170" xfId="0" applyFont="1" applyFill="1" applyBorder="1" applyAlignment="1" applyProtection="1">
      <alignment horizontal="center" vertical="center" shrinkToFit="1"/>
      <protection hidden="1"/>
    </xf>
    <xf numFmtId="0" fontId="15" fillId="3" borderId="172" xfId="0" applyFont="1" applyFill="1" applyBorder="1" applyAlignment="1" applyProtection="1">
      <alignment horizontal="center" vertical="center" shrinkToFit="1"/>
      <protection hidden="1"/>
    </xf>
    <xf numFmtId="0" fontId="9" fillId="3" borderId="173" xfId="0" applyFont="1" applyFill="1" applyBorder="1" applyAlignment="1" applyProtection="1">
      <alignment horizontal="center" vertical="center" shrinkToFit="1"/>
      <protection hidden="1"/>
    </xf>
    <xf numFmtId="0" fontId="9" fillId="3" borderId="179" xfId="0" applyFont="1" applyFill="1" applyBorder="1" applyAlignment="1" applyProtection="1">
      <alignment horizontal="center" vertical="center" shrinkToFit="1"/>
      <protection hidden="1"/>
    </xf>
    <xf numFmtId="0" fontId="0" fillId="3" borderId="125" xfId="0" applyFill="1" applyBorder="1" applyAlignment="1" applyProtection="1">
      <alignment vertical="center" shrinkToFit="1"/>
      <protection hidden="1"/>
    </xf>
    <xf numFmtId="0" fontId="0" fillId="3" borderId="93" xfId="0" applyFill="1" applyBorder="1" applyAlignment="1" applyProtection="1">
      <alignment vertical="center" shrinkToFit="1"/>
      <protection hidden="1"/>
    </xf>
    <xf numFmtId="0" fontId="0" fillId="3" borderId="186" xfId="0" applyFill="1" applyBorder="1" applyAlignment="1" applyProtection="1">
      <alignment horizontal="center" vertical="center" shrinkToFit="1"/>
      <protection hidden="1"/>
    </xf>
    <xf numFmtId="0" fontId="0" fillId="3" borderId="159" xfId="0" applyFill="1" applyBorder="1" applyAlignment="1" applyProtection="1">
      <alignment horizontal="center" vertical="center" shrinkToFit="1"/>
      <protection hidden="1"/>
    </xf>
    <xf numFmtId="0" fontId="4" fillId="3" borderId="102" xfId="0" applyFont="1" applyFill="1" applyBorder="1" applyAlignment="1" applyProtection="1">
      <alignment horizontal="center" vertical="center" shrinkToFit="1"/>
      <protection hidden="1"/>
    </xf>
    <xf numFmtId="0" fontId="4" fillId="3" borderId="93" xfId="0" applyFont="1" applyFill="1" applyBorder="1" applyAlignment="1" applyProtection="1">
      <alignment horizontal="center" vertical="center" shrinkToFit="1"/>
      <protection hidden="1"/>
    </xf>
    <xf numFmtId="0" fontId="4" fillId="3" borderId="128" xfId="0" applyFont="1" applyFill="1" applyBorder="1" applyAlignment="1" applyProtection="1">
      <alignment horizontal="center" vertical="center" shrinkToFit="1"/>
      <protection hidden="1"/>
    </xf>
    <xf numFmtId="0" fontId="3" fillId="3" borderId="125" xfId="0" applyFont="1" applyFill="1" applyBorder="1" applyAlignment="1" applyProtection="1">
      <alignment horizontal="center" vertical="center" shrinkToFit="1"/>
      <protection hidden="1"/>
    </xf>
    <xf numFmtId="0" fontId="5" fillId="3" borderId="128" xfId="0" applyFont="1" applyFill="1" applyBorder="1" applyAlignment="1" applyProtection="1">
      <alignment horizontal="center" vertical="center" shrinkToFit="1"/>
      <protection hidden="1"/>
    </xf>
    <xf numFmtId="0" fontId="18" fillId="3" borderId="159" xfId="0" applyFont="1" applyFill="1" applyBorder="1" applyAlignment="1" applyProtection="1">
      <alignment horizontal="center" vertical="center" shrinkToFit="1"/>
      <protection hidden="1"/>
    </xf>
    <xf numFmtId="0" fontId="0" fillId="3" borderId="160" xfId="0" applyFill="1" applyBorder="1" applyAlignment="1" applyProtection="1">
      <alignment vertical="center" shrinkToFit="1"/>
      <protection hidden="1"/>
    </xf>
    <xf numFmtId="0" fontId="20" fillId="3" borderId="159" xfId="0" applyFont="1" applyFill="1" applyBorder="1" applyAlignment="1" applyProtection="1">
      <alignment horizontal="center" vertical="center" shrinkToFit="1"/>
      <protection hidden="1"/>
    </xf>
    <xf numFmtId="0" fontId="21" fillId="3" borderId="159" xfId="0" applyFont="1" applyFill="1" applyBorder="1" applyAlignment="1" applyProtection="1">
      <alignment horizontal="center" vertical="center" shrinkToFit="1"/>
      <protection hidden="1"/>
    </xf>
    <xf numFmtId="164" fontId="0" fillId="3" borderId="0" xfId="0" applyNumberFormat="1" applyFill="1" applyProtection="1">
      <protection hidden="1"/>
    </xf>
    <xf numFmtId="14" fontId="0" fillId="3" borderId="0" xfId="0" applyNumberFormat="1" applyFill="1" applyProtection="1">
      <protection hidden="1"/>
    </xf>
    <xf numFmtId="0" fontId="2" fillId="3" borderId="131" xfId="0" applyFont="1" applyFill="1" applyBorder="1" applyAlignment="1" applyProtection="1">
      <alignment horizontal="center" vertical="center" shrinkToFit="1"/>
      <protection hidden="1"/>
    </xf>
    <xf numFmtId="0" fontId="0" fillId="3" borderId="103" xfId="0" applyFill="1" applyBorder="1" applyAlignment="1" applyProtection="1">
      <alignment vertical="center" shrinkToFit="1"/>
      <protection hidden="1"/>
    </xf>
    <xf numFmtId="0" fontId="0" fillId="3" borderId="104" xfId="0" applyFill="1" applyBorder="1" applyAlignment="1" applyProtection="1">
      <alignment horizontal="center" vertical="center" shrinkToFit="1"/>
      <protection hidden="1"/>
    </xf>
    <xf numFmtId="14" fontId="0" fillId="3" borderId="104" xfId="0" applyNumberFormat="1" applyFill="1" applyBorder="1" applyAlignment="1" applyProtection="1">
      <alignment horizontal="center" vertical="center" shrinkToFit="1"/>
      <protection hidden="1"/>
    </xf>
    <xf numFmtId="0" fontId="0" fillId="3" borderId="129" xfId="0" applyFill="1" applyBorder="1" applyAlignment="1" applyProtection="1">
      <alignment horizontal="center" vertical="center" shrinkToFit="1"/>
      <protection hidden="1"/>
    </xf>
    <xf numFmtId="0" fontId="15" fillId="3" borderId="168" xfId="0" applyFont="1" applyFill="1" applyBorder="1" applyAlignment="1" applyProtection="1">
      <alignment horizontal="center" vertical="center" shrinkToFit="1"/>
      <protection hidden="1"/>
    </xf>
    <xf numFmtId="0" fontId="9" fillId="3" borderId="171" xfId="0" applyFont="1" applyFill="1" applyBorder="1" applyAlignment="1" applyProtection="1">
      <alignment horizontal="center" vertical="center" shrinkToFit="1"/>
      <protection hidden="1"/>
    </xf>
    <xf numFmtId="0" fontId="15" fillId="3" borderId="174" xfId="0" applyFont="1" applyFill="1" applyBorder="1" applyAlignment="1" applyProtection="1">
      <alignment horizontal="center" vertical="center" shrinkToFit="1"/>
      <protection hidden="1"/>
    </xf>
    <xf numFmtId="0" fontId="9" fillId="3" borderId="175" xfId="0" applyFont="1" applyFill="1" applyBorder="1" applyAlignment="1" applyProtection="1">
      <alignment horizontal="center" vertical="center" shrinkToFit="1"/>
      <protection hidden="1"/>
    </xf>
    <xf numFmtId="0" fontId="9" fillId="3" borderId="180" xfId="0" applyFont="1" applyFill="1" applyBorder="1" applyAlignment="1" applyProtection="1">
      <alignment horizontal="center" vertical="center" shrinkToFit="1"/>
      <protection hidden="1"/>
    </xf>
    <xf numFmtId="0" fontId="0" fillId="3" borderId="126" xfId="0" applyFill="1" applyBorder="1" applyAlignment="1" applyProtection="1">
      <alignment vertical="center" shrinkToFit="1"/>
      <protection hidden="1"/>
    </xf>
    <xf numFmtId="0" fontId="0" fillId="3" borderId="104" xfId="0" applyFill="1" applyBorder="1" applyAlignment="1" applyProtection="1">
      <alignment vertical="center" shrinkToFit="1"/>
      <protection hidden="1"/>
    </xf>
    <xf numFmtId="0" fontId="0" fillId="3" borderId="187" xfId="0" applyFill="1" applyBorder="1" applyAlignment="1" applyProtection="1">
      <alignment horizontal="center" vertical="center" shrinkToFit="1"/>
      <protection hidden="1"/>
    </xf>
    <xf numFmtId="0" fontId="0" fillId="3" borderId="161" xfId="0" applyFill="1" applyBorder="1" applyAlignment="1" applyProtection="1">
      <alignment horizontal="center" vertical="center" shrinkToFit="1"/>
      <protection hidden="1"/>
    </xf>
    <xf numFmtId="0" fontId="4" fillId="3" borderId="103" xfId="0" applyFont="1" applyFill="1" applyBorder="1" applyAlignment="1" applyProtection="1">
      <alignment horizontal="center" vertical="center" shrinkToFit="1"/>
      <protection hidden="1"/>
    </xf>
    <xf numFmtId="0" fontId="4" fillId="3" borderId="104" xfId="0" applyFont="1" applyFill="1" applyBorder="1" applyAlignment="1" applyProtection="1">
      <alignment horizontal="center" vertical="center" shrinkToFit="1"/>
      <protection hidden="1"/>
    </xf>
    <xf numFmtId="0" fontId="4" fillId="3" borderId="129" xfId="0" applyFont="1" applyFill="1" applyBorder="1" applyAlignment="1" applyProtection="1">
      <alignment horizontal="center" vertical="center" shrinkToFit="1"/>
      <protection hidden="1"/>
    </xf>
    <xf numFmtId="0" fontId="3" fillId="3" borderId="126" xfId="0" applyFont="1" applyFill="1" applyBorder="1" applyAlignment="1" applyProtection="1">
      <alignment horizontal="center" vertical="center" shrinkToFit="1"/>
      <protection hidden="1"/>
    </xf>
    <xf numFmtId="0" fontId="5" fillId="3" borderId="129" xfId="0" applyFont="1" applyFill="1" applyBorder="1" applyAlignment="1" applyProtection="1">
      <alignment horizontal="center" vertical="center" shrinkToFit="1"/>
      <protection hidden="1"/>
    </xf>
    <xf numFmtId="0" fontId="18" fillId="3" borderId="161" xfId="0" applyFont="1" applyFill="1" applyBorder="1" applyAlignment="1" applyProtection="1">
      <alignment horizontal="center" vertical="center" shrinkToFit="1"/>
      <protection hidden="1"/>
    </xf>
    <xf numFmtId="0" fontId="0" fillId="3" borderId="162" xfId="0" applyFill="1" applyBorder="1" applyAlignment="1" applyProtection="1">
      <alignment vertical="center" shrinkToFit="1"/>
      <protection hidden="1"/>
    </xf>
    <xf numFmtId="0" fontId="20" fillId="3" borderId="161" xfId="0" applyFont="1" applyFill="1" applyBorder="1" applyAlignment="1" applyProtection="1">
      <alignment horizontal="center" vertical="center" shrinkToFit="1"/>
      <protection hidden="1"/>
    </xf>
    <xf numFmtId="0" fontId="21" fillId="3" borderId="161" xfId="0" applyFont="1" applyFill="1" applyBorder="1" applyAlignment="1" applyProtection="1">
      <alignment horizontal="center" vertical="center" shrinkToFit="1"/>
      <protection hidden="1"/>
    </xf>
    <xf numFmtId="0" fontId="2" fillId="3" borderId="189" xfId="0" applyFont="1" applyFill="1" applyBorder="1" applyAlignment="1" applyProtection="1">
      <alignment horizontal="center" vertical="center" shrinkToFit="1"/>
      <protection hidden="1"/>
    </xf>
    <xf numFmtId="0" fontId="0" fillId="3" borderId="190" xfId="0" applyFill="1" applyBorder="1" applyAlignment="1" applyProtection="1">
      <alignment vertical="center" shrinkToFit="1"/>
      <protection hidden="1"/>
    </xf>
    <xf numFmtId="0" fontId="0" fillId="3" borderId="191" xfId="0" applyFill="1" applyBorder="1" applyAlignment="1" applyProtection="1">
      <alignment horizontal="center" vertical="center" shrinkToFit="1"/>
      <protection hidden="1"/>
    </xf>
    <xf numFmtId="0" fontId="0" fillId="3" borderId="192" xfId="0" applyFill="1" applyBorder="1" applyAlignment="1" applyProtection="1">
      <alignment horizontal="center" vertical="center" shrinkToFit="1"/>
      <protection hidden="1"/>
    </xf>
    <xf numFmtId="0" fontId="15" fillId="3" borderId="193" xfId="0" applyFont="1" applyFill="1" applyBorder="1" applyAlignment="1" applyProtection="1">
      <alignment horizontal="center" vertical="center" shrinkToFit="1"/>
      <protection hidden="1"/>
    </xf>
    <xf numFmtId="0" fontId="9" fillId="3" borderId="194" xfId="0" applyFont="1" applyFill="1" applyBorder="1" applyAlignment="1" applyProtection="1">
      <alignment horizontal="center" vertical="center" shrinkToFit="1"/>
      <protection hidden="1"/>
    </xf>
    <xf numFmtId="0" fontId="15" fillId="3" borderId="195" xfId="0" applyFont="1" applyFill="1" applyBorder="1" applyAlignment="1" applyProtection="1">
      <alignment horizontal="center" vertical="center" shrinkToFit="1"/>
      <protection hidden="1"/>
    </xf>
    <xf numFmtId="0" fontId="9" fillId="3" borderId="196" xfId="0" applyFont="1" applyFill="1" applyBorder="1" applyAlignment="1" applyProtection="1">
      <alignment horizontal="center" vertical="center" shrinkToFit="1"/>
      <protection hidden="1"/>
    </xf>
    <xf numFmtId="0" fontId="9" fillId="3" borderId="197" xfId="0" applyFont="1" applyFill="1" applyBorder="1" applyAlignment="1" applyProtection="1">
      <alignment horizontal="center" vertical="center" shrinkToFit="1"/>
      <protection hidden="1"/>
    </xf>
    <xf numFmtId="0" fontId="0" fillId="3" borderId="198" xfId="0" applyFill="1" applyBorder="1" applyAlignment="1" applyProtection="1">
      <alignment vertical="center" shrinkToFit="1"/>
      <protection hidden="1"/>
    </xf>
    <xf numFmtId="0" fontId="0" fillId="3" borderId="191" xfId="0" applyFill="1" applyBorder="1" applyAlignment="1" applyProtection="1">
      <alignment vertical="center" shrinkToFit="1"/>
      <protection hidden="1"/>
    </xf>
    <xf numFmtId="0" fontId="0" fillId="3" borderId="199" xfId="0" applyFill="1" applyBorder="1" applyAlignment="1" applyProtection="1">
      <alignment horizontal="center" vertical="center" shrinkToFit="1"/>
      <protection hidden="1"/>
    </xf>
    <xf numFmtId="0" fontId="0" fillId="3" borderId="182" xfId="0" applyFill="1" applyBorder="1" applyAlignment="1" applyProtection="1">
      <alignment horizontal="center" vertical="center" shrinkToFit="1"/>
      <protection hidden="1"/>
    </xf>
    <xf numFmtId="0" fontId="4" fillId="3" borderId="190" xfId="0" applyFont="1" applyFill="1" applyBorder="1" applyAlignment="1" applyProtection="1">
      <alignment horizontal="center" vertical="center" shrinkToFit="1"/>
      <protection hidden="1"/>
    </xf>
    <xf numFmtId="0" fontId="4" fillId="3" borderId="191" xfId="0" applyFont="1" applyFill="1" applyBorder="1" applyAlignment="1" applyProtection="1">
      <alignment horizontal="center" vertical="center" shrinkToFit="1"/>
      <protection hidden="1"/>
    </xf>
    <xf numFmtId="0" fontId="4" fillId="3" borderId="192" xfId="0" applyFont="1" applyFill="1" applyBorder="1" applyAlignment="1" applyProtection="1">
      <alignment horizontal="center" vertical="center" shrinkToFit="1"/>
      <protection hidden="1"/>
    </xf>
    <xf numFmtId="0" fontId="3" fillId="3" borderId="198" xfId="0" applyFont="1" applyFill="1" applyBorder="1" applyAlignment="1" applyProtection="1">
      <alignment horizontal="center" vertical="center" shrinkToFit="1"/>
      <protection hidden="1"/>
    </xf>
    <xf numFmtId="0" fontId="5" fillId="3" borderId="192" xfId="0" applyFont="1" applyFill="1" applyBorder="1" applyAlignment="1" applyProtection="1">
      <alignment horizontal="center" vertical="center" shrinkToFit="1"/>
      <protection hidden="1"/>
    </xf>
    <xf numFmtId="0" fontId="18" fillId="3" borderId="182" xfId="0" applyFont="1" applyFill="1" applyBorder="1" applyAlignment="1" applyProtection="1">
      <alignment horizontal="center" vertical="center" shrinkToFit="1"/>
      <protection hidden="1"/>
    </xf>
    <xf numFmtId="0" fontId="0" fillId="3" borderId="200" xfId="0" applyFill="1" applyBorder="1" applyAlignment="1" applyProtection="1">
      <alignment vertical="center" shrinkToFit="1"/>
      <protection hidden="1"/>
    </xf>
    <xf numFmtId="0" fontId="0" fillId="3" borderId="0" xfId="0" applyFill="1" applyAlignment="1" applyProtection="1">
      <alignment shrinkToFit="1"/>
      <protection hidden="1"/>
    </xf>
    <xf numFmtId="0" fontId="0" fillId="3" borderId="0" xfId="0" applyFill="1" applyAlignment="1" applyProtection="1">
      <alignment horizontal="left" shrinkToFit="1"/>
      <protection hidden="1"/>
    </xf>
    <xf numFmtId="14" fontId="0" fillId="3" borderId="191" xfId="0" applyNumberFormat="1" applyFill="1" applyBorder="1" applyAlignment="1" applyProtection="1">
      <alignment horizontal="center" vertical="center" shrinkToFit="1"/>
      <protection hidden="1"/>
    </xf>
    <xf numFmtId="0" fontId="24" fillId="3" borderId="0" xfId="0" applyFont="1" applyFill="1" applyBorder="1" applyAlignment="1" applyProtection="1">
      <alignment horizontal="center" vertical="center" shrinkToFit="1"/>
      <protection hidden="1"/>
    </xf>
    <xf numFmtId="0" fontId="25" fillId="3" borderId="0" xfId="0" applyFont="1" applyFill="1" applyBorder="1" applyAlignment="1" applyProtection="1">
      <alignment vertical="center" shrinkToFit="1"/>
      <protection hidden="1"/>
    </xf>
    <xf numFmtId="0" fontId="25" fillId="3" borderId="0" xfId="0" applyFont="1" applyFill="1" applyBorder="1" applyAlignment="1" applyProtection="1">
      <alignment horizontal="center" vertical="center" shrinkToFit="1"/>
      <protection hidden="1"/>
    </xf>
    <xf numFmtId="14" fontId="25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2" fillId="3" borderId="0" xfId="0" applyFont="1" applyFill="1" applyBorder="1" applyAlignment="1" applyProtection="1">
      <alignment horizontal="center" vertical="center" shrinkToFit="1"/>
      <protection hidden="1"/>
    </xf>
    <xf numFmtId="0" fontId="22" fillId="3" borderId="0" xfId="0" applyFont="1" applyFill="1" applyBorder="1" applyAlignment="1" applyProtection="1">
      <alignment horizontal="center" vertical="center" shrinkToFit="1"/>
      <protection hidden="1"/>
    </xf>
    <xf numFmtId="0" fontId="25" fillId="3" borderId="0" xfId="0" applyFont="1" applyFill="1" applyProtection="1"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26" fillId="3" borderId="0" xfId="0" applyFont="1" applyFill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2" borderId="90" xfId="0" applyFont="1" applyFill="1" applyBorder="1" applyAlignment="1" applyProtection="1">
      <alignment shrinkToFit="1"/>
      <protection locked="0"/>
    </xf>
    <xf numFmtId="0" fontId="2" fillId="3" borderId="90" xfId="0" applyFont="1" applyFill="1" applyBorder="1" applyAlignment="1" applyProtection="1">
      <alignment shrinkToFit="1"/>
      <protection hidden="1"/>
    </xf>
    <xf numFmtId="0" fontId="21" fillId="3" borderId="182" xfId="0" applyFont="1" applyFill="1" applyBorder="1" applyAlignment="1" applyProtection="1">
      <alignment horizontal="center" vertical="center" shrinkToFit="1"/>
      <protection hidden="1"/>
    </xf>
    <xf numFmtId="0" fontId="20" fillId="3" borderId="182" xfId="0" applyFont="1" applyFill="1" applyBorder="1" applyAlignment="1" applyProtection="1">
      <alignment horizontal="center" vertical="center" shrinkToFit="1"/>
      <protection hidden="1"/>
    </xf>
    <xf numFmtId="0" fontId="13" fillId="3" borderId="0" xfId="0" applyFont="1" applyFill="1" applyBorder="1" applyAlignment="1" applyProtection="1">
      <alignment shrinkToFit="1"/>
      <protection hidden="1"/>
    </xf>
    <xf numFmtId="0" fontId="16" fillId="3" borderId="0" xfId="0" applyFont="1" applyFill="1" applyBorder="1" applyAlignment="1" applyProtection="1">
      <alignment horizontal="center" textRotation="90" shrinkToFit="1"/>
      <protection hidden="1"/>
    </xf>
    <xf numFmtId="0" fontId="9" fillId="3" borderId="106" xfId="0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201" xfId="0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1" fontId="0" fillId="6" borderId="0" xfId="0" applyNumberFormat="1" applyFill="1" applyBorder="1" applyAlignment="1" applyProtection="1">
      <alignment horizontal="center" textRotation="90" shrinkToFit="1"/>
      <protection hidden="1"/>
    </xf>
    <xf numFmtId="1" fontId="0" fillId="6" borderId="0" xfId="0" applyNumberFormat="1" applyFill="1" applyBorder="1" applyAlignment="1" applyProtection="1">
      <alignment textRotation="90" shrinkToFit="1"/>
      <protection hidden="1"/>
    </xf>
    <xf numFmtId="0" fontId="0" fillId="7" borderId="0" xfId="0" applyFill="1" applyBorder="1" applyAlignment="1" applyProtection="1">
      <alignment shrinkToFit="1"/>
      <protection hidden="1"/>
    </xf>
    <xf numFmtId="1" fontId="4" fillId="8" borderId="0" xfId="0" applyNumberFormat="1" applyFont="1" applyFill="1" applyBorder="1" applyAlignment="1" applyProtection="1">
      <alignment textRotation="90" shrinkToFit="1"/>
      <protection hidden="1"/>
    </xf>
    <xf numFmtId="1" fontId="4" fillId="0" borderId="0" xfId="0" applyNumberFormat="1" applyFont="1" applyBorder="1" applyAlignment="1" applyProtection="1">
      <alignment textRotation="90" shrinkToFit="1"/>
      <protection hidden="1"/>
    </xf>
    <xf numFmtId="0" fontId="1" fillId="0" borderId="0" xfId="0" applyFont="1" applyBorder="1" applyAlignment="1" applyProtection="1">
      <alignment shrinkToFit="1"/>
      <protection hidden="1"/>
    </xf>
    <xf numFmtId="164" fontId="0" fillId="6" borderId="0" xfId="0" applyNumberFormat="1" applyFill="1" applyBorder="1" applyAlignment="1" applyProtection="1">
      <alignment horizontal="center" textRotation="90" shrinkToFit="1"/>
      <protection hidden="1"/>
    </xf>
    <xf numFmtId="0" fontId="1" fillId="6" borderId="0" xfId="0" applyFont="1" applyFill="1" applyBorder="1" applyAlignment="1" applyProtection="1">
      <alignment horizontal="center" shrinkToFit="1"/>
      <protection hidden="1"/>
    </xf>
    <xf numFmtId="0" fontId="1" fillId="6" borderId="0" xfId="0" applyFont="1" applyFill="1" applyBorder="1" applyAlignment="1" applyProtection="1">
      <alignment shrinkToFit="1"/>
      <protection hidden="1"/>
    </xf>
    <xf numFmtId="0" fontId="1" fillId="7" borderId="0" xfId="0" applyFont="1" applyFill="1" applyBorder="1" applyAlignment="1" applyProtection="1">
      <alignment shrinkToFit="1"/>
      <protection hidden="1"/>
    </xf>
    <xf numFmtId="164" fontId="4" fillId="8" borderId="0" xfId="0" applyNumberFormat="1" applyFont="1" applyFill="1" applyBorder="1" applyAlignment="1" applyProtection="1">
      <alignment textRotation="90" shrinkToFit="1"/>
      <protection hidden="1"/>
    </xf>
    <xf numFmtId="14" fontId="4" fillId="8" borderId="0" xfId="0" applyNumberFormat="1" applyFont="1" applyFill="1" applyBorder="1" applyAlignment="1" applyProtection="1">
      <alignment textRotation="90" shrinkToFit="1"/>
      <protection hidden="1"/>
    </xf>
    <xf numFmtId="14" fontId="4" fillId="0" borderId="0" xfId="0" applyNumberFormat="1" applyFont="1" applyBorder="1" applyAlignment="1" applyProtection="1">
      <alignment textRotation="90" shrinkToFit="1"/>
      <protection hidden="1"/>
    </xf>
    <xf numFmtId="164" fontId="0" fillId="0" borderId="0" xfId="0" applyNumberFormat="1" applyBorder="1" applyAlignment="1" applyProtection="1">
      <alignment textRotation="90" shrinkToFit="1"/>
      <protection hidden="1"/>
    </xf>
    <xf numFmtId="164" fontId="0" fillId="6" borderId="0" xfId="0" applyNumberFormat="1" applyFill="1" applyBorder="1" applyAlignment="1" applyProtection="1">
      <alignment textRotation="90" shrinkToFit="1"/>
      <protection hidden="1"/>
    </xf>
    <xf numFmtId="164" fontId="4" fillId="0" borderId="0" xfId="0" applyNumberFormat="1" applyFont="1" applyBorder="1" applyAlignment="1" applyProtection="1">
      <alignment textRotation="90" shrinkToFit="1"/>
      <protection hidden="1"/>
    </xf>
    <xf numFmtId="0" fontId="4" fillId="8" borderId="0" xfId="0" applyFont="1" applyFill="1" applyBorder="1" applyAlignment="1" applyProtection="1">
      <alignment textRotation="90" shrinkToFit="1"/>
      <protection hidden="1"/>
    </xf>
    <xf numFmtId="0" fontId="0" fillId="6" borderId="0" xfId="0" applyFill="1" applyBorder="1" applyAlignment="1" applyProtection="1">
      <alignment horizontal="center" textRotation="90"/>
      <protection hidden="1"/>
    </xf>
    <xf numFmtId="0" fontId="0" fillId="6" borderId="0" xfId="0" applyFill="1" applyBorder="1" applyAlignment="1" applyProtection="1">
      <alignment textRotation="90"/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Border="1" applyAlignment="1" applyProtection="1">
      <alignment textRotation="90"/>
      <protection hidden="1"/>
    </xf>
    <xf numFmtId="0" fontId="0" fillId="0" borderId="0" xfId="0" applyBorder="1" applyAlignment="1" applyProtection="1">
      <alignment textRotation="90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vertical="center" shrinkToFit="1"/>
      <protection hidden="1"/>
    </xf>
    <xf numFmtId="0" fontId="0" fillId="7" borderId="0" xfId="0" applyFill="1" applyBorder="1" applyAlignment="1" applyProtection="1">
      <alignment vertical="center" shrinkToFit="1"/>
      <protection hidden="1"/>
    </xf>
    <xf numFmtId="0" fontId="0" fillId="8" borderId="0" xfId="0" applyFill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14" fontId="0" fillId="0" borderId="0" xfId="0" applyNumberFormat="1" applyBorder="1" applyProtection="1">
      <protection hidden="1"/>
    </xf>
    <xf numFmtId="0" fontId="0" fillId="0" borderId="89" xfId="0" applyBorder="1" applyProtection="1">
      <protection hidden="1"/>
    </xf>
    <xf numFmtId="0" fontId="0" fillId="3" borderId="202" xfId="0" applyFill="1" applyBorder="1" applyAlignment="1" applyProtection="1">
      <alignment vertical="center" shrinkToFit="1"/>
      <protection hidden="1"/>
    </xf>
    <xf numFmtId="0" fontId="13" fillId="3" borderId="203" xfId="0" applyFont="1" applyFill="1" applyBorder="1" applyAlignment="1" applyProtection="1">
      <alignment horizontal="center" textRotation="90" shrinkToFit="1"/>
      <protection hidden="1"/>
    </xf>
    <xf numFmtId="0" fontId="13" fillId="3" borderId="204" xfId="0" applyFont="1" applyFill="1" applyBorder="1" applyAlignment="1" applyProtection="1">
      <alignment horizontal="center" textRotation="90" shrinkToFit="1"/>
      <protection hidden="1"/>
    </xf>
    <xf numFmtId="0" fontId="13" fillId="3" borderId="205" xfId="0" applyFont="1" applyFill="1" applyBorder="1" applyAlignment="1" applyProtection="1">
      <alignment horizontal="center" textRotation="90" shrinkToFit="1"/>
      <protection hidden="1"/>
    </xf>
    <xf numFmtId="0" fontId="13" fillId="3" borderId="206" xfId="0" applyFont="1" applyFill="1" applyBorder="1" applyAlignment="1" applyProtection="1">
      <alignment horizontal="center" textRotation="90" shrinkToFit="1"/>
      <protection hidden="1"/>
    </xf>
    <xf numFmtId="0" fontId="16" fillId="3" borderId="207" xfId="0" applyFont="1" applyFill="1" applyBorder="1" applyAlignment="1" applyProtection="1">
      <alignment horizontal="center" textRotation="90" shrinkToFit="1"/>
      <protection hidden="1"/>
    </xf>
    <xf numFmtId="0" fontId="16" fillId="3" borderId="208" xfId="0" applyFont="1" applyFill="1" applyBorder="1" applyAlignment="1" applyProtection="1">
      <alignment horizontal="center" textRotation="90" shrinkToFit="1"/>
      <protection hidden="1"/>
    </xf>
    <xf numFmtId="0" fontId="0" fillId="3" borderId="209" xfId="0" applyFill="1" applyBorder="1" applyAlignment="1" applyProtection="1">
      <alignment vertical="center" shrinkToFit="1"/>
      <protection hidden="1"/>
    </xf>
    <xf numFmtId="0" fontId="0" fillId="3" borderId="209" xfId="0" applyFill="1" applyBorder="1" applyProtection="1">
      <protection hidden="1"/>
    </xf>
    <xf numFmtId="0" fontId="7" fillId="3" borderId="0" xfId="0" applyFont="1" applyFill="1" applyBorder="1" applyAlignment="1" applyProtection="1">
      <alignment horizontal="center" shrinkToFit="1"/>
      <protection hidden="1"/>
    </xf>
    <xf numFmtId="1" fontId="4" fillId="8" borderId="210" xfId="0" applyNumberFormat="1" applyFont="1" applyFill="1" applyBorder="1" applyAlignment="1" applyProtection="1">
      <alignment textRotation="90" shrinkToFit="1"/>
      <protection hidden="1"/>
    </xf>
    <xf numFmtId="14" fontId="4" fillId="8" borderId="2" xfId="0" applyNumberFormat="1" applyFont="1" applyFill="1" applyBorder="1" applyAlignment="1" applyProtection="1">
      <alignment textRotation="90" shrinkToFit="1"/>
      <protection hidden="1"/>
    </xf>
    <xf numFmtId="164" fontId="4" fillId="8" borderId="211" xfId="0" applyNumberFormat="1" applyFont="1" applyFill="1" applyBorder="1" applyAlignment="1" applyProtection="1">
      <alignment textRotation="90" shrinkToFit="1"/>
      <protection hidden="1"/>
    </xf>
    <xf numFmtId="0" fontId="4" fillId="8" borderId="15" xfId="0" applyFont="1" applyFill="1" applyBorder="1" applyAlignment="1" applyProtection="1">
      <alignment textRotation="90" shrinkToFit="1"/>
      <protection hidden="1"/>
    </xf>
    <xf numFmtId="0" fontId="4" fillId="8" borderId="2" xfId="0" applyFont="1" applyFill="1" applyBorder="1" applyAlignment="1" applyProtection="1">
      <alignment textRotation="90" shrinkToFit="1"/>
      <protection hidden="1"/>
    </xf>
    <xf numFmtId="0" fontId="0" fillId="8" borderId="212" xfId="0" applyFill="1" applyBorder="1" applyAlignment="1" applyProtection="1">
      <alignment textRotation="90"/>
      <protection hidden="1"/>
    </xf>
    <xf numFmtId="1" fontId="4" fillId="0" borderId="101" xfId="0" applyNumberFormat="1" applyFont="1" applyBorder="1" applyAlignment="1" applyProtection="1">
      <alignment textRotation="90" shrinkToFit="1"/>
      <protection hidden="1"/>
    </xf>
    <xf numFmtId="1" fontId="4" fillId="0" borderId="106" xfId="0" applyNumberFormat="1" applyFont="1" applyBorder="1" applyAlignment="1" applyProtection="1">
      <alignment textRotation="90" shrinkToFit="1"/>
      <protection hidden="1"/>
    </xf>
    <xf numFmtId="14" fontId="4" fillId="0" borderId="101" xfId="0" applyNumberFormat="1" applyFont="1" applyBorder="1" applyAlignment="1" applyProtection="1">
      <alignment textRotation="90" shrinkToFit="1"/>
      <protection hidden="1"/>
    </xf>
    <xf numFmtId="14" fontId="4" fillId="0" borderId="106" xfId="0" applyNumberFormat="1" applyFont="1" applyBorder="1" applyAlignment="1" applyProtection="1">
      <alignment textRotation="90" shrinkToFit="1"/>
      <protection hidden="1"/>
    </xf>
    <xf numFmtId="164" fontId="4" fillId="0" borderId="101" xfId="0" applyNumberFormat="1" applyFont="1" applyBorder="1" applyAlignment="1" applyProtection="1">
      <alignment textRotation="90" shrinkToFit="1"/>
      <protection hidden="1"/>
    </xf>
    <xf numFmtId="164" fontId="4" fillId="0" borderId="106" xfId="0" applyNumberFormat="1" applyFont="1" applyBorder="1" applyAlignment="1" applyProtection="1">
      <alignment textRotation="90" shrinkToFit="1"/>
      <protection hidden="1"/>
    </xf>
    <xf numFmtId="0" fontId="4" fillId="0" borderId="101" xfId="0" applyFont="1" applyBorder="1" applyAlignment="1" applyProtection="1">
      <alignment textRotation="90" shrinkToFit="1"/>
      <protection hidden="1"/>
    </xf>
    <xf numFmtId="0" fontId="4" fillId="0" borderId="106" xfId="0" applyFont="1" applyBorder="1" applyAlignment="1" applyProtection="1">
      <alignment textRotation="90" shrinkToFit="1"/>
      <protection hidden="1"/>
    </xf>
    <xf numFmtId="0" fontId="0" fillId="0" borderId="101" xfId="0" applyBorder="1" applyAlignment="1" applyProtection="1">
      <alignment textRotation="90"/>
      <protection hidden="1"/>
    </xf>
    <xf numFmtId="0" fontId="0" fillId="0" borderId="106" xfId="0" applyBorder="1" applyAlignment="1" applyProtection="1">
      <alignment textRotation="90"/>
      <protection hidden="1"/>
    </xf>
    <xf numFmtId="0" fontId="0" fillId="6" borderId="101" xfId="0" applyFill="1" applyBorder="1" applyAlignment="1" applyProtection="1">
      <alignment vertical="center" shrinkToFit="1"/>
      <protection hidden="1"/>
    </xf>
    <xf numFmtId="0" fontId="0" fillId="0" borderId="106" xfId="0" applyBorder="1" applyAlignment="1" applyProtection="1">
      <alignment vertical="center" shrinkToFit="1"/>
      <protection hidden="1"/>
    </xf>
    <xf numFmtId="0" fontId="0" fillId="3" borderId="0" xfId="0" applyFill="1" applyBorder="1" applyAlignment="1" applyProtection="1">
      <alignment horizontal="center" vertical="center" shrinkToFit="1"/>
      <protection hidden="1"/>
    </xf>
    <xf numFmtId="0" fontId="4" fillId="3" borderId="213" xfId="0" applyFont="1" applyFill="1" applyBorder="1" applyAlignment="1" applyProtection="1">
      <alignment horizontal="center" vertical="center" shrinkToFit="1"/>
      <protection hidden="1"/>
    </xf>
    <xf numFmtId="0" fontId="4" fillId="3" borderId="214" xfId="0" applyFont="1" applyFill="1" applyBorder="1" applyAlignment="1" applyProtection="1">
      <alignment horizontal="center" vertical="center" shrinkToFit="1"/>
      <protection hidden="1"/>
    </xf>
    <xf numFmtId="0" fontId="0" fillId="3" borderId="21" xfId="0" applyFill="1" applyBorder="1" applyProtection="1">
      <protection hidden="1"/>
    </xf>
    <xf numFmtId="0" fontId="4" fillId="3" borderId="90" xfId="0" applyFont="1" applyFill="1" applyBorder="1" applyAlignment="1" applyProtection="1">
      <alignment horizontal="center" vertical="center" shrinkToFit="1"/>
      <protection hidden="1"/>
    </xf>
    <xf numFmtId="0" fontId="4" fillId="3" borderId="17" xfId="0" applyFont="1" applyFill="1" applyBorder="1" applyAlignment="1" applyProtection="1">
      <alignment horizontal="center" vertical="center" shrinkToFit="1"/>
      <protection hidden="1"/>
    </xf>
    <xf numFmtId="0" fontId="4" fillId="3" borderId="204" xfId="0" applyFont="1" applyFill="1" applyBorder="1" applyAlignment="1" applyProtection="1">
      <alignment horizontal="center" vertical="center" shrinkToFit="1"/>
      <protection hidden="1"/>
    </xf>
    <xf numFmtId="0" fontId="4" fillId="3" borderId="15" xfId="0" applyFont="1" applyFill="1" applyBorder="1" applyAlignment="1" applyProtection="1">
      <alignment horizontal="center" vertical="center" shrinkToFit="1"/>
      <protection hidden="1"/>
    </xf>
    <xf numFmtId="0" fontId="31" fillId="2" borderId="39" xfId="0" applyFont="1" applyFill="1" applyBorder="1" applyAlignment="1" applyProtection="1">
      <alignment horizontal="center" vertical="center" shrinkToFit="1"/>
      <protection locked="0"/>
    </xf>
    <xf numFmtId="0" fontId="31" fillId="2" borderId="40" xfId="0" applyFont="1" applyFill="1" applyBorder="1" applyAlignment="1" applyProtection="1">
      <alignment horizontal="center" vertical="center" shrinkToFit="1"/>
      <protection locked="0"/>
    </xf>
    <xf numFmtId="0" fontId="31" fillId="2" borderId="45" xfId="0" applyFont="1" applyFill="1" applyBorder="1" applyAlignment="1" applyProtection="1">
      <alignment horizontal="center" vertical="center" shrinkToFit="1"/>
      <protection locked="0"/>
    </xf>
    <xf numFmtId="0" fontId="31" fillId="2" borderId="33" xfId="0" applyFont="1" applyFill="1" applyBorder="1" applyAlignment="1" applyProtection="1">
      <alignment horizontal="center" vertical="center" shrinkToFit="1"/>
      <protection locked="0"/>
    </xf>
    <xf numFmtId="0" fontId="31" fillId="2" borderId="49" xfId="0" applyFont="1" applyFill="1" applyBorder="1" applyAlignment="1" applyProtection="1">
      <alignment horizontal="center" vertical="center" shrinkToFit="1"/>
      <protection locked="0"/>
    </xf>
    <xf numFmtId="0" fontId="31" fillId="2" borderId="50" xfId="0" applyFont="1" applyFill="1" applyBorder="1" applyAlignment="1" applyProtection="1">
      <alignment horizontal="center" vertical="center" shrinkToFit="1"/>
      <protection locked="0"/>
    </xf>
    <xf numFmtId="0" fontId="32" fillId="2" borderId="40" xfId="0" applyFont="1" applyFill="1" applyBorder="1" applyAlignment="1" applyProtection="1">
      <alignment horizontal="center" vertical="center" shrinkToFit="1"/>
      <protection locked="0"/>
    </xf>
    <xf numFmtId="0" fontId="32" fillId="2" borderId="42" xfId="0" applyFont="1" applyFill="1" applyBorder="1" applyAlignment="1" applyProtection="1">
      <alignment horizontal="center" vertical="center" shrinkToFit="1"/>
      <protection locked="0"/>
    </xf>
    <xf numFmtId="0" fontId="32" fillId="2" borderId="33" xfId="0" applyFont="1" applyFill="1" applyBorder="1" applyAlignment="1" applyProtection="1">
      <alignment horizontal="center" vertical="center" shrinkToFit="1"/>
      <protection locked="0"/>
    </xf>
    <xf numFmtId="0" fontId="32" fillId="2" borderId="47" xfId="0" applyFont="1" applyFill="1" applyBorder="1" applyAlignment="1" applyProtection="1">
      <alignment horizontal="center" vertical="center" shrinkToFit="1"/>
      <protection locked="0"/>
    </xf>
    <xf numFmtId="0" fontId="32" fillId="2" borderId="50" xfId="0" applyFont="1" applyFill="1" applyBorder="1" applyAlignment="1" applyProtection="1">
      <alignment horizontal="center" vertical="center" shrinkToFit="1"/>
      <protection locked="0"/>
    </xf>
    <xf numFmtId="0" fontId="32" fillId="2" borderId="52" xfId="0" applyFont="1" applyFill="1" applyBorder="1" applyAlignment="1" applyProtection="1">
      <alignment horizontal="center" vertical="center" shrinkToFit="1"/>
      <protection locked="0"/>
    </xf>
    <xf numFmtId="0" fontId="33" fillId="3" borderId="1" xfId="0" applyFont="1" applyFill="1" applyBorder="1" applyAlignment="1" applyProtection="1">
      <alignment textRotation="90" shrinkToFit="1"/>
      <protection hidden="1"/>
    </xf>
    <xf numFmtId="0" fontId="33" fillId="3" borderId="8" xfId="0" applyFont="1" applyFill="1" applyBorder="1" applyAlignment="1" applyProtection="1">
      <alignment textRotation="90" shrinkToFit="1"/>
      <protection hidden="1"/>
    </xf>
    <xf numFmtId="0" fontId="33" fillId="3" borderId="10" xfId="0" applyFont="1" applyFill="1" applyBorder="1" applyAlignment="1" applyProtection="1">
      <alignment textRotation="90" shrinkToFit="1"/>
      <protection hidden="1"/>
    </xf>
    <xf numFmtId="0" fontId="33" fillId="3" borderId="11" xfId="0" applyFont="1" applyFill="1" applyBorder="1" applyAlignment="1" applyProtection="1">
      <alignment textRotation="90" shrinkToFit="1"/>
      <protection hidden="1"/>
    </xf>
    <xf numFmtId="0" fontId="0" fillId="8" borderId="215" xfId="0" applyFill="1" applyBorder="1" applyAlignment="1" applyProtection="1">
      <alignment horizontal="center" vertical="center" shrinkToFit="1"/>
      <protection hidden="1"/>
    </xf>
    <xf numFmtId="0" fontId="0" fillId="8" borderId="92" xfId="0" applyFill="1" applyBorder="1" applyAlignment="1" applyProtection="1">
      <alignment horizontal="center" vertical="center" shrinkToFit="1"/>
      <protection hidden="1"/>
    </xf>
    <xf numFmtId="0" fontId="0" fillId="8" borderId="216" xfId="0" applyFill="1" applyBorder="1" applyAlignment="1" applyProtection="1">
      <alignment horizontal="center" vertical="center" shrinkToFit="1"/>
      <protection hidden="1"/>
    </xf>
    <xf numFmtId="0" fontId="0" fillId="8" borderId="217" xfId="0" applyFill="1" applyBorder="1" applyAlignment="1" applyProtection="1">
      <alignment horizontal="center" vertical="center" shrinkToFit="1"/>
      <protection hidden="1"/>
    </xf>
    <xf numFmtId="0" fontId="0" fillId="8" borderId="218" xfId="0" applyFill="1" applyBorder="1" applyAlignment="1" applyProtection="1">
      <alignment horizontal="center" vertical="center" shrinkToFit="1"/>
      <protection hidden="1"/>
    </xf>
    <xf numFmtId="0" fontId="0" fillId="6" borderId="215" xfId="0" applyFill="1" applyBorder="1" applyAlignment="1" applyProtection="1">
      <alignment horizontal="center" vertical="center" shrinkToFit="1"/>
      <protection hidden="1"/>
    </xf>
    <xf numFmtId="0" fontId="0" fillId="6" borderId="215" xfId="0" applyFill="1" applyBorder="1" applyAlignment="1" applyProtection="1">
      <alignment vertical="center" shrinkToFit="1"/>
      <protection hidden="1"/>
    </xf>
    <xf numFmtId="0" fontId="0" fillId="0" borderId="215" xfId="0" applyBorder="1" applyAlignment="1" applyProtection="1">
      <alignment vertical="center" shrinkToFit="1"/>
      <protection hidden="1"/>
    </xf>
    <xf numFmtId="0" fontId="0" fillId="7" borderId="215" xfId="0" applyFill="1" applyBorder="1" applyAlignment="1" applyProtection="1">
      <alignment vertical="center" shrinkToFit="1"/>
      <protection hidden="1"/>
    </xf>
    <xf numFmtId="0" fontId="0" fillId="8" borderId="219" xfId="0" applyFill="1" applyBorder="1" applyAlignment="1" applyProtection="1">
      <alignment horizontal="center" vertical="center" shrinkToFit="1"/>
      <protection hidden="1"/>
    </xf>
    <xf numFmtId="0" fontId="0" fillId="6" borderId="92" xfId="0" applyFill="1" applyBorder="1" applyAlignment="1" applyProtection="1">
      <alignment horizontal="center" vertical="center" shrinkToFit="1"/>
      <protection hidden="1"/>
    </xf>
    <xf numFmtId="0" fontId="0" fillId="6" borderId="92" xfId="0" applyFill="1" applyBorder="1" applyAlignment="1" applyProtection="1">
      <alignment vertical="center" shrinkToFit="1"/>
      <protection hidden="1"/>
    </xf>
    <xf numFmtId="0" fontId="0" fillId="0" borderId="92" xfId="0" applyBorder="1" applyAlignment="1" applyProtection="1">
      <alignment vertical="center" shrinkToFit="1"/>
      <protection hidden="1"/>
    </xf>
    <xf numFmtId="0" fontId="0" fillId="7" borderId="92" xfId="0" applyFill="1" applyBorder="1" applyAlignment="1" applyProtection="1">
      <alignment vertical="center" shrinkToFit="1"/>
      <protection hidden="1"/>
    </xf>
    <xf numFmtId="0" fontId="0" fillId="8" borderId="145" xfId="0" applyFill="1" applyBorder="1" applyAlignment="1" applyProtection="1">
      <alignment horizontal="center" vertical="center" shrinkToFit="1"/>
      <protection hidden="1"/>
    </xf>
    <xf numFmtId="0" fontId="34" fillId="3" borderId="0" xfId="0" applyFont="1" applyFill="1" applyBorder="1" applyAlignment="1" applyProtection="1">
      <alignment vertical="center" wrapText="1" shrinkToFit="1"/>
      <protection hidden="1"/>
    </xf>
    <xf numFmtId="164" fontId="35" fillId="0" borderId="144" xfId="0" applyNumberFormat="1" applyFont="1" applyBorder="1" applyAlignment="1" applyProtection="1">
      <alignment horizontal="center" vertical="center" textRotation="90" shrinkToFit="1"/>
      <protection hidden="1"/>
    </xf>
    <xf numFmtId="164" fontId="35" fillId="0" borderId="92" xfId="0" applyNumberFormat="1" applyFont="1" applyBorder="1" applyAlignment="1" applyProtection="1">
      <alignment horizontal="center" vertical="center" textRotation="90" shrinkToFit="1"/>
      <protection hidden="1"/>
    </xf>
    <xf numFmtId="164" fontId="35" fillId="0" borderId="145" xfId="0" applyNumberFormat="1" applyFont="1" applyBorder="1" applyAlignment="1" applyProtection="1">
      <alignment horizontal="center" vertical="center" textRotation="90" shrinkToFit="1"/>
      <protection hidden="1"/>
    </xf>
    <xf numFmtId="0" fontId="4" fillId="12" borderId="163" xfId="0" applyFont="1" applyFill="1" applyBorder="1" applyAlignment="1" applyProtection="1">
      <alignment horizontal="center" vertical="center" shrinkToFit="1"/>
      <protection hidden="1"/>
    </xf>
    <xf numFmtId="0" fontId="4" fillId="12" borderId="164" xfId="0" applyFont="1" applyFill="1" applyBorder="1" applyAlignment="1" applyProtection="1">
      <alignment horizontal="center" vertical="center" shrinkToFit="1"/>
      <protection hidden="1"/>
    </xf>
    <xf numFmtId="0" fontId="4" fillId="12" borderId="165" xfId="0" applyFont="1" applyFill="1" applyBorder="1" applyAlignment="1" applyProtection="1">
      <alignment horizontal="center" vertical="center" shrinkToFit="1"/>
      <protection hidden="1"/>
    </xf>
    <xf numFmtId="0" fontId="0" fillId="12" borderId="181" xfId="0" applyFill="1" applyBorder="1" applyAlignment="1" applyProtection="1">
      <alignment vertical="center" shrinkToFit="1"/>
      <protection hidden="1"/>
    </xf>
    <xf numFmtId="0" fontId="20" fillId="12" borderId="220" xfId="0" applyFont="1" applyFill="1" applyBorder="1" applyAlignment="1" applyProtection="1">
      <alignment horizontal="center" vertical="center" shrinkToFit="1"/>
      <protection hidden="1"/>
    </xf>
    <xf numFmtId="0" fontId="21" fillId="12" borderId="22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26" fillId="3" borderId="0" xfId="0" applyFont="1" applyFill="1" applyBorder="1" applyAlignment="1" applyProtection="1">
      <alignment horizontal="center" vertical="center" shrinkToFit="1"/>
      <protection hidden="1"/>
    </xf>
    <xf numFmtId="0" fontId="26" fillId="3" borderId="0" xfId="0" applyFont="1" applyFill="1" applyBorder="1" applyAlignment="1" applyProtection="1">
      <alignment horizontal="left" vertical="center" indent="4" shrinkToFit="1"/>
      <protection hidden="1"/>
    </xf>
    <xf numFmtId="0" fontId="23" fillId="3" borderId="0" xfId="0" applyFont="1" applyFill="1" applyBorder="1" applyAlignment="1" applyProtection="1">
      <alignment vertical="center" shrinkToFit="1"/>
      <protection hidden="1"/>
    </xf>
    <xf numFmtId="0" fontId="13" fillId="3" borderId="0" xfId="0" applyFont="1" applyFill="1" applyBorder="1" applyAlignment="1" applyProtection="1">
      <alignment horizontal="center" textRotation="90" shrinkToFit="1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12" borderId="120" xfId="0" applyFont="1" applyFill="1" applyBorder="1" applyAlignment="1" applyProtection="1">
      <alignment horizontal="center" vertical="center" shrinkToFit="1"/>
      <protection hidden="1"/>
    </xf>
    <xf numFmtId="0" fontId="0" fillId="12" borderId="163" xfId="0" applyFill="1" applyBorder="1" applyAlignment="1" applyProtection="1">
      <alignment vertical="center" shrinkToFit="1"/>
      <protection hidden="1"/>
    </xf>
    <xf numFmtId="0" fontId="0" fillId="12" borderId="164" xfId="0" applyFill="1" applyBorder="1" applyAlignment="1" applyProtection="1">
      <alignment horizontal="center" vertical="center" shrinkToFit="1"/>
      <protection hidden="1"/>
    </xf>
    <xf numFmtId="0" fontId="0" fillId="12" borderId="165" xfId="0" applyFill="1" applyBorder="1" applyAlignment="1" applyProtection="1">
      <alignment horizontal="center" vertical="center" shrinkToFit="1"/>
      <protection hidden="1"/>
    </xf>
    <xf numFmtId="0" fontId="15" fillId="12" borderId="222" xfId="0" applyFont="1" applyFill="1" applyBorder="1" applyAlignment="1" applyProtection="1">
      <alignment horizontal="center" vertical="center" shrinkToFit="1"/>
      <protection hidden="1"/>
    </xf>
    <xf numFmtId="0" fontId="9" fillId="12" borderId="223" xfId="0" applyFont="1" applyFill="1" applyBorder="1" applyAlignment="1" applyProtection="1">
      <alignment horizontal="center" vertical="center" shrinkToFit="1"/>
      <protection hidden="1"/>
    </xf>
    <xf numFmtId="0" fontId="9" fillId="12" borderId="224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4" fontId="25" fillId="0" borderId="0" xfId="0" applyNumberFormat="1" applyFont="1" applyAlignment="1" applyProtection="1">
      <alignment vertical="center" shrinkToFit="1"/>
      <protection hidden="1"/>
    </xf>
    <xf numFmtId="1" fontId="23" fillId="3" borderId="0" xfId="0" applyNumberFormat="1" applyFont="1" applyFill="1" applyAlignment="1" applyProtection="1">
      <alignment horizontal="center" vertical="center"/>
      <protection hidden="1"/>
    </xf>
    <xf numFmtId="0" fontId="2" fillId="14" borderId="0" xfId="0" applyFont="1" applyFill="1" applyAlignment="1" applyProtection="1">
      <alignment shrinkToFit="1"/>
      <protection hidden="1"/>
    </xf>
    <xf numFmtId="0" fontId="0" fillId="14" borderId="0" xfId="0" applyFill="1" applyProtection="1">
      <protection hidden="1"/>
    </xf>
    <xf numFmtId="0" fontId="0" fillId="14" borderId="0" xfId="0" applyFill="1" applyBorder="1" applyProtection="1">
      <protection hidden="1"/>
    </xf>
    <xf numFmtId="1" fontId="0" fillId="15" borderId="96" xfId="0" applyNumberFormat="1" applyFill="1" applyBorder="1" applyAlignment="1" applyProtection="1">
      <alignment horizontal="center" textRotation="90" shrinkToFit="1"/>
      <protection hidden="1"/>
    </xf>
    <xf numFmtId="1" fontId="0" fillId="15" borderId="97" xfId="0" applyNumberFormat="1" applyFill="1" applyBorder="1" applyAlignment="1" applyProtection="1">
      <alignment horizontal="center" textRotation="90" shrinkToFit="1"/>
      <protection hidden="1"/>
    </xf>
    <xf numFmtId="1" fontId="0" fillId="15" borderId="98" xfId="0" applyNumberFormat="1" applyFill="1" applyBorder="1" applyAlignment="1" applyProtection="1">
      <alignment textRotation="90" shrinkToFit="1"/>
      <protection hidden="1"/>
    </xf>
    <xf numFmtId="164" fontId="0" fillId="15" borderId="7" xfId="0" applyNumberFormat="1" applyFill="1" applyBorder="1" applyAlignment="1" applyProtection="1">
      <alignment horizontal="center" textRotation="90" shrinkToFit="1"/>
      <protection hidden="1"/>
    </xf>
    <xf numFmtId="0" fontId="1" fillId="15" borderId="1" xfId="0" applyFont="1" applyFill="1" applyBorder="1" applyAlignment="1" applyProtection="1">
      <alignment horizontal="center" shrinkToFit="1"/>
      <protection hidden="1"/>
    </xf>
    <xf numFmtId="0" fontId="1" fillId="15" borderId="8" xfId="0" applyFont="1" applyFill="1" applyBorder="1" applyAlignment="1" applyProtection="1">
      <alignment shrinkToFit="1"/>
      <protection hidden="1"/>
    </xf>
    <xf numFmtId="164" fontId="0" fillId="15" borderId="140" xfId="0" applyNumberFormat="1" applyFill="1" applyBorder="1" applyAlignment="1" applyProtection="1">
      <alignment horizontal="center" textRotation="90" shrinkToFit="1"/>
      <protection hidden="1"/>
    </xf>
    <xf numFmtId="164" fontId="0" fillId="15" borderId="141" xfId="0" applyNumberFormat="1" applyFill="1" applyBorder="1" applyAlignment="1" applyProtection="1">
      <alignment horizontal="center" textRotation="90" shrinkToFit="1"/>
      <protection hidden="1"/>
    </xf>
    <xf numFmtId="164" fontId="0" fillId="15" borderId="142" xfId="0" applyNumberFormat="1" applyFill="1" applyBorder="1" applyAlignment="1" applyProtection="1">
      <alignment textRotation="90" shrinkToFit="1"/>
      <protection hidden="1"/>
    </xf>
    <xf numFmtId="0" fontId="4" fillId="15" borderId="16" xfId="0" applyFont="1" applyFill="1" applyBorder="1" applyAlignment="1" applyProtection="1">
      <alignment textRotation="90" shrinkToFit="1"/>
      <protection hidden="1"/>
    </xf>
    <xf numFmtId="0" fontId="4" fillId="15" borderId="13" xfId="0" applyFont="1" applyFill="1" applyBorder="1" applyAlignment="1" applyProtection="1">
      <alignment textRotation="90" shrinkToFit="1"/>
      <protection hidden="1"/>
    </xf>
    <xf numFmtId="0" fontId="4" fillId="15" borderId="14" xfId="0" applyFont="1" applyFill="1" applyBorder="1" applyAlignment="1" applyProtection="1">
      <alignment textRotation="90" shrinkToFit="1"/>
      <protection hidden="1"/>
    </xf>
    <xf numFmtId="164" fontId="0" fillId="15" borderId="1" xfId="0" applyNumberFormat="1" applyFill="1" applyBorder="1" applyAlignment="1" applyProtection="1">
      <alignment horizontal="center" textRotation="90" shrinkToFit="1"/>
      <protection hidden="1"/>
    </xf>
    <xf numFmtId="164" fontId="0" fillId="15" borderId="8" xfId="0" applyNumberFormat="1" applyFill="1" applyBorder="1" applyAlignment="1" applyProtection="1">
      <alignment textRotation="90" shrinkToFit="1"/>
      <protection hidden="1"/>
    </xf>
    <xf numFmtId="0" fontId="0" fillId="15" borderId="111" xfId="0" applyFill="1" applyBorder="1" applyAlignment="1" applyProtection="1">
      <alignment horizontal="center" textRotation="90"/>
      <protection hidden="1"/>
    </xf>
    <xf numFmtId="0" fontId="0" fillId="15" borderId="115" xfId="0" applyFill="1" applyBorder="1" applyAlignment="1" applyProtection="1">
      <alignment horizontal="center" textRotation="90"/>
      <protection hidden="1"/>
    </xf>
    <xf numFmtId="0" fontId="0" fillId="15" borderId="116" xfId="0" applyFill="1" applyBorder="1" applyAlignment="1" applyProtection="1">
      <alignment textRotation="90"/>
      <protection hidden="1"/>
    </xf>
    <xf numFmtId="0" fontId="0" fillId="15" borderId="215" xfId="0" applyFill="1" applyBorder="1" applyAlignment="1" applyProtection="1">
      <alignment horizontal="center" vertical="center" shrinkToFit="1"/>
      <protection hidden="1"/>
    </xf>
    <xf numFmtId="0" fontId="0" fillId="15" borderId="215" xfId="0" applyFill="1" applyBorder="1" applyAlignment="1" applyProtection="1">
      <alignment vertical="center" shrinkToFit="1"/>
      <protection hidden="1"/>
    </xf>
    <xf numFmtId="0" fontId="0" fillId="15" borderId="92" xfId="0" applyFill="1" applyBorder="1" applyAlignment="1" applyProtection="1">
      <alignment horizontal="center" vertical="center" shrinkToFit="1"/>
      <protection hidden="1"/>
    </xf>
    <xf numFmtId="0" fontId="0" fillId="15" borderId="92" xfId="0" applyFill="1" applyBorder="1" applyAlignment="1" applyProtection="1">
      <alignment vertical="center" shrinkToFit="1"/>
      <protection hidden="1"/>
    </xf>
    <xf numFmtId="0" fontId="4" fillId="15" borderId="164" xfId="0" applyFont="1" applyFill="1" applyBorder="1" applyAlignment="1" applyProtection="1">
      <alignment horizontal="center" vertical="center" shrinkToFit="1"/>
      <protection hidden="1"/>
    </xf>
    <xf numFmtId="0" fontId="39" fillId="13" borderId="0" xfId="0" applyFont="1" applyFill="1" applyAlignment="1" applyProtection="1">
      <alignment horizontal="center" vertical="center"/>
      <protection locked="0"/>
    </xf>
    <xf numFmtId="0" fontId="23" fillId="15" borderId="215" xfId="0" applyFont="1" applyFill="1" applyBorder="1" applyAlignment="1" applyProtection="1">
      <alignment horizontal="center" vertical="center" shrinkToFit="1"/>
      <protection hidden="1"/>
    </xf>
    <xf numFmtId="0" fontId="40" fillId="0" borderId="215" xfId="0" applyFont="1" applyBorder="1" applyAlignment="1" applyProtection="1">
      <alignment horizontal="center" vertical="center" shrinkToFit="1"/>
      <protection hidden="1"/>
    </xf>
    <xf numFmtId="0" fontId="40" fillId="0" borderId="92" xfId="0" applyFont="1" applyBorder="1" applyAlignment="1" applyProtection="1">
      <alignment horizontal="center" vertical="center" shrinkToFit="1"/>
      <protection hidden="1"/>
    </xf>
    <xf numFmtId="14" fontId="0" fillId="12" borderId="164" xfId="0" applyNumberFormat="1" applyFill="1" applyBorder="1" applyAlignment="1" applyProtection="1">
      <alignment horizontal="center" vertical="center" shrinkToFit="1"/>
      <protection hidden="1"/>
    </xf>
    <xf numFmtId="0" fontId="26" fillId="3" borderId="0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Protection="1">
      <protection hidden="1"/>
    </xf>
    <xf numFmtId="0" fontId="4" fillId="0" borderId="101" xfId="0" applyFont="1" applyBorder="1" applyAlignment="1" applyProtection="1">
      <alignment horizontal="center" textRotation="90" shrinkToFit="1"/>
      <protection hidden="1"/>
    </xf>
    <xf numFmtId="0" fontId="0" fillId="3" borderId="189" xfId="0" applyFill="1" applyBorder="1" applyAlignment="1" applyProtection="1">
      <alignment horizontal="center" vertical="center" shrinkToFit="1"/>
      <protection hidden="1"/>
    </xf>
    <xf numFmtId="0" fontId="0" fillId="3" borderId="131" xfId="0" applyFill="1" applyBorder="1" applyAlignment="1" applyProtection="1">
      <alignment horizontal="center" vertical="center" shrinkToFit="1"/>
      <protection hidden="1"/>
    </xf>
    <xf numFmtId="0" fontId="0" fillId="3" borderId="130" xfId="0" applyFill="1" applyBorder="1" applyAlignment="1" applyProtection="1">
      <alignment horizontal="center" vertical="center" shrinkToFit="1"/>
      <protection hidden="1"/>
    </xf>
    <xf numFmtId="0" fontId="0" fillId="12" borderId="121" xfId="0" applyFill="1" applyBorder="1" applyAlignment="1" applyProtection="1">
      <alignment horizontal="center" vertical="center" shrinkToFit="1"/>
      <protection hidden="1"/>
    </xf>
    <xf numFmtId="0" fontId="9" fillId="3" borderId="169" xfId="0" applyFont="1" applyFill="1" applyBorder="1" applyAlignment="1" applyProtection="1">
      <alignment horizontal="center" vertical="center" shrinkToFit="1"/>
      <protection hidden="1"/>
    </xf>
    <xf numFmtId="0" fontId="0" fillId="6" borderId="226" xfId="0" applyFill="1" applyBorder="1" applyAlignment="1" applyProtection="1">
      <alignment vertical="center" shrinkToFit="1"/>
      <protection hidden="1"/>
    </xf>
    <xf numFmtId="0" fontId="0" fillId="0" borderId="231" xfId="0" applyBorder="1" applyAlignment="1" applyProtection="1">
      <alignment vertical="center" shrinkToFit="1"/>
      <protection hidden="1"/>
    </xf>
    <xf numFmtId="0" fontId="15" fillId="3" borderId="234" xfId="0" applyFont="1" applyFill="1" applyBorder="1" applyAlignment="1" applyProtection="1">
      <alignment horizontal="center" vertical="center" shrinkToFit="1"/>
      <protection hidden="1"/>
    </xf>
    <xf numFmtId="0" fontId="0" fillId="0" borderId="237" xfId="0" applyBorder="1" applyAlignment="1" applyProtection="1">
      <alignment vertical="center" shrinkToFit="1"/>
      <protection hidden="1"/>
    </xf>
    <xf numFmtId="0" fontId="0" fillId="6" borderId="238" xfId="0" applyFill="1" applyBorder="1" applyAlignment="1" applyProtection="1">
      <alignment vertical="center" shrinkToFit="1"/>
      <protection hidden="1"/>
    </xf>
    <xf numFmtId="0" fontId="0" fillId="0" borderId="239" xfId="0" applyBorder="1" applyAlignment="1" applyProtection="1">
      <alignment vertical="center" shrinkToFit="1"/>
      <protection hidden="1"/>
    </xf>
    <xf numFmtId="0" fontId="0" fillId="0" borderId="189" xfId="0" applyBorder="1" applyAlignment="1" applyProtection="1">
      <alignment horizontal="center" vertical="center" shrinkToFit="1"/>
      <protection hidden="1"/>
    </xf>
    <xf numFmtId="0" fontId="0" fillId="0" borderId="182" xfId="0" applyBorder="1" applyAlignment="1" applyProtection="1">
      <alignment horizontal="center" vertical="center" shrinkToFit="1"/>
      <protection hidden="1"/>
    </xf>
    <xf numFmtId="0" fontId="4" fillId="0" borderId="190" xfId="0" applyFont="1" applyBorder="1" applyAlignment="1" applyProtection="1">
      <alignment horizontal="center" vertical="center" shrinkToFit="1"/>
      <protection hidden="1"/>
    </xf>
    <xf numFmtId="0" fontId="4" fillId="0" borderId="191" xfId="0" applyFont="1" applyBorder="1" applyAlignment="1" applyProtection="1">
      <alignment horizontal="center" vertical="center" shrinkToFit="1"/>
      <protection hidden="1"/>
    </xf>
    <xf numFmtId="0" fontId="4" fillId="0" borderId="192" xfId="0" applyFont="1" applyBorder="1" applyAlignment="1" applyProtection="1">
      <alignment horizontal="center" vertical="center" shrinkToFit="1"/>
      <protection hidden="1"/>
    </xf>
    <xf numFmtId="0" fontId="15" fillId="3" borderId="247" xfId="0" applyFont="1" applyFill="1" applyBorder="1" applyAlignment="1" applyProtection="1">
      <alignment horizontal="center" vertical="center" shrinkToFit="1"/>
      <protection hidden="1"/>
    </xf>
    <xf numFmtId="0" fontId="9" fillId="2" borderId="248" xfId="0" applyFont="1" applyFill="1" applyBorder="1" applyAlignment="1" applyProtection="1">
      <alignment horizontal="center" vertical="center" shrinkToFit="1"/>
      <protection locked="0"/>
    </xf>
    <xf numFmtId="0" fontId="9" fillId="2" borderId="249" xfId="0" applyFont="1" applyFill="1" applyBorder="1" applyAlignment="1" applyProtection="1">
      <alignment horizontal="center" vertical="center" shrinkToFit="1"/>
      <protection locked="0"/>
    </xf>
    <xf numFmtId="0" fontId="0" fillId="0" borderId="250" xfId="0" applyBorder="1" applyAlignment="1" applyProtection="1">
      <alignment vertical="center" shrinkToFit="1"/>
      <protection hidden="1"/>
    </xf>
    <xf numFmtId="0" fontId="15" fillId="2" borderId="234" xfId="0" applyFont="1" applyFill="1" applyBorder="1" applyAlignment="1" applyProtection="1">
      <alignment horizontal="center" vertical="center" shrinkToFit="1"/>
      <protection locked="0"/>
    </xf>
    <xf numFmtId="0" fontId="9" fillId="3" borderId="235" xfId="0" applyFont="1" applyFill="1" applyBorder="1" applyAlignment="1" applyProtection="1">
      <alignment horizontal="center" vertical="center" shrinkToFit="1"/>
      <protection hidden="1"/>
    </xf>
    <xf numFmtId="0" fontId="0" fillId="3" borderId="252" xfId="0" applyFill="1" applyBorder="1" applyAlignment="1" applyProtection="1">
      <alignment vertical="center" shrinkToFit="1"/>
      <protection hidden="1"/>
    </xf>
    <xf numFmtId="0" fontId="20" fillId="2" borderId="241" xfId="0" applyFont="1" applyFill="1" applyBorder="1" applyAlignment="1" applyProtection="1">
      <alignment horizontal="center" vertical="center" shrinkToFit="1"/>
      <protection locked="0"/>
    </xf>
    <xf numFmtId="0" fontId="21" fillId="9" borderId="241" xfId="0" applyFont="1" applyFill="1" applyBorder="1" applyAlignment="1" applyProtection="1">
      <alignment horizontal="center" vertical="center" shrinkToFit="1"/>
      <protection hidden="1"/>
    </xf>
    <xf numFmtId="0" fontId="20" fillId="2" borderId="157" xfId="0" applyFont="1" applyFill="1" applyBorder="1" applyAlignment="1" applyProtection="1">
      <alignment horizontal="center" vertical="center" shrinkToFit="1"/>
      <protection locked="0"/>
    </xf>
    <xf numFmtId="0" fontId="21" fillId="9" borderId="157" xfId="0" applyFont="1" applyFill="1" applyBorder="1" applyAlignment="1" applyProtection="1">
      <alignment horizontal="center" vertical="center" shrinkToFit="1"/>
      <protection hidden="1"/>
    </xf>
    <xf numFmtId="0" fontId="20" fillId="2" borderId="251" xfId="0" applyFont="1" applyFill="1" applyBorder="1" applyAlignment="1" applyProtection="1">
      <alignment horizontal="center" vertical="center" shrinkToFit="1"/>
      <protection locked="0"/>
    </xf>
    <xf numFmtId="0" fontId="21" fillId="9" borderId="251" xfId="0" applyFont="1" applyFill="1" applyBorder="1" applyAlignment="1" applyProtection="1">
      <alignment horizontal="center" vertical="center" shrinkToFit="1"/>
      <protection hidden="1"/>
    </xf>
    <xf numFmtId="0" fontId="41" fillId="0" borderId="152" xfId="0" applyFont="1" applyBorder="1" applyAlignment="1" applyProtection="1">
      <alignment horizontal="center" vertical="center" shrinkToFit="1"/>
      <protection hidden="1"/>
    </xf>
    <xf numFmtId="0" fontId="10" fillId="12" borderId="0" xfId="0" applyFont="1" applyFill="1" applyBorder="1" applyAlignment="1" applyProtection="1">
      <alignment horizontal="center" vertical="center" wrapText="1"/>
      <protection hidden="1"/>
    </xf>
    <xf numFmtId="0" fontId="11" fillId="12" borderId="114" xfId="0" applyFont="1" applyFill="1" applyBorder="1" applyAlignment="1" applyProtection="1">
      <alignment horizontal="center" vertical="center" wrapText="1"/>
      <protection hidden="1"/>
    </xf>
    <xf numFmtId="0" fontId="42" fillId="12" borderId="227" xfId="0" applyFont="1" applyFill="1" applyBorder="1" applyAlignment="1" applyProtection="1">
      <alignment horizontal="center" vertical="center" shrinkToFit="1"/>
      <protection hidden="1"/>
    </xf>
    <xf numFmtId="0" fontId="43" fillId="12" borderId="228" xfId="0" applyFont="1" applyFill="1" applyBorder="1" applyAlignment="1" applyProtection="1">
      <alignment horizontal="center" vertical="center" shrinkToFit="1"/>
      <protection hidden="1"/>
    </xf>
    <xf numFmtId="0" fontId="42" fillId="12" borderId="241" xfId="0" applyFont="1" applyFill="1" applyBorder="1" applyAlignment="1" applyProtection="1">
      <alignment horizontal="center" vertical="center" shrinkToFit="1"/>
      <protection hidden="1"/>
    </xf>
    <xf numFmtId="0" fontId="43" fillId="12" borderId="251" xfId="0" applyFont="1" applyFill="1" applyBorder="1" applyAlignment="1" applyProtection="1">
      <alignment horizontal="center" vertical="center" shrinkToFit="1"/>
      <protection hidden="1"/>
    </xf>
    <xf numFmtId="0" fontId="42" fillId="12" borderId="199" xfId="0" applyFont="1" applyFill="1" applyBorder="1" applyAlignment="1" applyProtection="1">
      <alignment horizontal="center" vertical="center" shrinkToFit="1"/>
      <protection hidden="1"/>
    </xf>
    <xf numFmtId="0" fontId="43" fillId="12" borderId="246" xfId="0" applyFont="1" applyFill="1" applyBorder="1" applyAlignment="1" applyProtection="1">
      <alignment horizontal="center" vertical="center" shrinkToFit="1"/>
      <protection hidden="1"/>
    </xf>
    <xf numFmtId="0" fontId="2" fillId="3" borderId="101" xfId="0" applyFont="1" applyFill="1" applyBorder="1" applyAlignment="1" applyProtection="1">
      <alignment horizontal="center" vertical="center" shrinkToFit="1"/>
      <protection hidden="1"/>
    </xf>
    <xf numFmtId="0" fontId="0" fillId="3" borderId="225" xfId="0" applyFill="1" applyBorder="1" applyAlignment="1" applyProtection="1">
      <alignment horizontal="center" vertical="center" shrinkToFit="1"/>
      <protection hidden="1"/>
    </xf>
    <xf numFmtId="14" fontId="0" fillId="3" borderId="225" xfId="0" applyNumberFormat="1" applyFill="1" applyBorder="1" applyAlignment="1" applyProtection="1">
      <alignment horizontal="center" vertical="center" shrinkToFit="1"/>
      <protection hidden="1"/>
    </xf>
    <xf numFmtId="0" fontId="0" fillId="3" borderId="184" xfId="0" applyFill="1" applyBorder="1" applyAlignment="1" applyProtection="1">
      <alignment horizontal="center" vertical="center" shrinkToFit="1"/>
      <protection hidden="1"/>
    </xf>
    <xf numFmtId="0" fontId="15" fillId="3" borderId="253" xfId="0" applyFont="1" applyFill="1" applyBorder="1" applyAlignment="1" applyProtection="1">
      <alignment horizontal="center" vertical="center" shrinkToFit="1"/>
      <protection hidden="1"/>
    </xf>
    <xf numFmtId="0" fontId="9" fillId="3" borderId="254" xfId="0" applyFont="1" applyFill="1" applyBorder="1" applyAlignment="1" applyProtection="1">
      <alignment horizontal="center" vertical="center" shrinkToFit="1"/>
      <protection hidden="1"/>
    </xf>
    <xf numFmtId="0" fontId="9" fillId="3" borderId="255" xfId="0" applyFont="1" applyFill="1" applyBorder="1" applyAlignment="1" applyProtection="1">
      <alignment horizontal="center" vertical="center" shrinkToFit="1"/>
      <protection hidden="1"/>
    </xf>
    <xf numFmtId="0" fontId="0" fillId="3" borderId="150" xfId="0" applyFill="1" applyBorder="1" applyAlignment="1" applyProtection="1">
      <alignment horizontal="center" vertical="center" shrinkToFit="1"/>
      <protection hidden="1"/>
    </xf>
    <xf numFmtId="0" fontId="0" fillId="3" borderId="150" xfId="0" applyFill="1" applyBorder="1" applyAlignment="1" applyProtection="1">
      <alignment vertical="center" shrinkToFit="1"/>
      <protection hidden="1"/>
    </xf>
    <xf numFmtId="0" fontId="40" fillId="3" borderId="256" xfId="0" applyFont="1" applyFill="1" applyBorder="1" applyAlignment="1" applyProtection="1">
      <alignment horizontal="center" vertical="center" shrinkToFit="1"/>
      <protection hidden="1"/>
    </xf>
    <xf numFmtId="0" fontId="0" fillId="3" borderId="151" xfId="0" applyFill="1" applyBorder="1" applyAlignment="1" applyProtection="1">
      <alignment horizontal="center" vertical="center" shrinkToFit="1"/>
      <protection hidden="1"/>
    </xf>
    <xf numFmtId="0" fontId="0" fillId="3" borderId="101" xfId="0" applyFill="1" applyBorder="1" applyAlignment="1" applyProtection="1">
      <alignment vertical="center" shrinkToFit="1"/>
      <protection hidden="1"/>
    </xf>
    <xf numFmtId="0" fontId="0" fillId="3" borderId="106" xfId="0" applyFill="1" applyBorder="1" applyAlignment="1" applyProtection="1">
      <alignment vertical="center" shrinkToFit="1"/>
      <protection hidden="1"/>
    </xf>
    <xf numFmtId="0" fontId="0" fillId="3" borderId="110" xfId="0" applyFill="1" applyBorder="1" applyAlignment="1" applyProtection="1">
      <alignment horizontal="center" vertical="center" shrinkToFit="1"/>
      <protection hidden="1"/>
    </xf>
    <xf numFmtId="0" fontId="0" fillId="3" borderId="109" xfId="0" applyFill="1" applyBorder="1" applyAlignment="1" applyProtection="1">
      <alignment horizontal="center" vertical="center" shrinkToFit="1"/>
      <protection hidden="1"/>
    </xf>
    <xf numFmtId="0" fontId="4" fillId="3" borderId="257" xfId="0" applyFont="1" applyFill="1" applyBorder="1" applyAlignment="1" applyProtection="1">
      <alignment horizontal="center" vertical="center" shrinkToFit="1"/>
      <protection hidden="1"/>
    </xf>
    <xf numFmtId="0" fontId="4" fillId="3" borderId="256" xfId="0" applyFont="1" applyFill="1" applyBorder="1" applyAlignment="1" applyProtection="1">
      <alignment horizontal="center" vertical="center" shrinkToFit="1"/>
      <protection hidden="1"/>
    </xf>
    <xf numFmtId="0" fontId="4" fillId="3" borderId="185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protection hidden="1"/>
    </xf>
    <xf numFmtId="0" fontId="9" fillId="3" borderId="178" xfId="0" applyFont="1" applyFill="1" applyBorder="1" applyAlignment="1" applyProtection="1">
      <alignment horizontal="center" vertical="center" shrinkToFit="1"/>
      <protection hidden="1"/>
    </xf>
    <xf numFmtId="0" fontId="9" fillId="3" borderId="236" xfId="0" applyFont="1" applyFill="1" applyBorder="1" applyAlignment="1" applyProtection="1">
      <alignment horizontal="center" vertical="center" shrinkToFit="1"/>
      <protection hidden="1"/>
    </xf>
    <xf numFmtId="0" fontId="41" fillId="0" borderId="242" xfId="0" applyFont="1" applyBorder="1" applyAlignment="1" applyProtection="1">
      <alignment horizontal="center" vertical="center" shrinkToFit="1"/>
      <protection hidden="1"/>
    </xf>
    <xf numFmtId="0" fontId="41" fillId="0" borderId="240" xfId="0" applyFont="1" applyBorder="1" applyAlignment="1" applyProtection="1">
      <alignment horizontal="center" vertical="center" shrinkToFit="1"/>
      <protection hidden="1"/>
    </xf>
    <xf numFmtId="0" fontId="44" fillId="0" borderId="153" xfId="0" applyFont="1" applyBorder="1" applyAlignment="1" applyProtection="1">
      <alignment horizontal="center" vertical="center" shrinkToFit="1"/>
      <protection hidden="1"/>
    </xf>
    <xf numFmtId="0" fontId="44" fillId="0" borderId="154" xfId="0" applyFont="1" applyBorder="1" applyAlignment="1" applyProtection="1">
      <alignment horizontal="center" vertical="center" shrinkToFit="1"/>
      <protection hidden="1"/>
    </xf>
    <xf numFmtId="0" fontId="44" fillId="0" borderId="155" xfId="0" applyFont="1" applyBorder="1" applyAlignment="1" applyProtection="1">
      <alignment horizontal="center" vertical="center" shrinkToFit="1"/>
      <protection hidden="1"/>
    </xf>
    <xf numFmtId="0" fontId="44" fillId="0" borderId="243" xfId="0" applyFont="1" applyBorder="1" applyAlignment="1" applyProtection="1">
      <alignment horizontal="center" vertical="center" shrinkToFit="1"/>
      <protection hidden="1"/>
    </xf>
    <xf numFmtId="0" fontId="44" fillId="0" borderId="244" xfId="0" applyFont="1" applyBorder="1" applyAlignment="1" applyProtection="1">
      <alignment horizontal="center" vertical="center" shrinkToFit="1"/>
      <protection hidden="1"/>
    </xf>
    <xf numFmtId="0" fontId="44" fillId="0" borderId="245" xfId="0" applyFont="1" applyBorder="1" applyAlignment="1" applyProtection="1">
      <alignment horizontal="center" vertical="center" shrinkToFit="1"/>
      <protection hidden="1"/>
    </xf>
    <xf numFmtId="0" fontId="44" fillId="0" borderId="232" xfId="0" applyFont="1" applyBorder="1" applyAlignment="1" applyProtection="1">
      <alignment horizontal="center" vertical="center" shrinkToFit="1"/>
      <protection hidden="1"/>
    </xf>
    <xf numFmtId="0" fontId="44" fillId="0" borderId="217" xfId="0" applyFont="1" applyBorder="1" applyAlignment="1" applyProtection="1">
      <alignment horizontal="center" vertical="center" shrinkToFit="1"/>
      <protection hidden="1"/>
    </xf>
    <xf numFmtId="0" fontId="44" fillId="0" borderId="233" xfId="0" applyFont="1" applyBorder="1" applyAlignment="1" applyProtection="1">
      <alignment horizontal="center" vertical="center" shrinkToFit="1"/>
      <protection hidden="1"/>
    </xf>
    <xf numFmtId="0" fontId="13" fillId="3" borderId="266" xfId="0" applyFont="1" applyFill="1" applyBorder="1" applyAlignment="1" applyProtection="1">
      <alignment horizontal="center" textRotation="90" shrinkToFit="1"/>
      <protection hidden="1"/>
    </xf>
    <xf numFmtId="0" fontId="13" fillId="3" borderId="267" xfId="0" applyFont="1" applyFill="1" applyBorder="1" applyAlignment="1" applyProtection="1">
      <alignment horizontal="center" textRotation="90" shrinkToFit="1"/>
      <protection hidden="1"/>
    </xf>
    <xf numFmtId="0" fontId="15" fillId="2" borderId="268" xfId="0" applyFont="1" applyFill="1" applyBorder="1" applyAlignment="1" applyProtection="1">
      <alignment horizontal="center" vertical="center" shrinkToFit="1"/>
      <protection locked="0"/>
    </xf>
    <xf numFmtId="0" fontId="15" fillId="3" borderId="269" xfId="0" applyFont="1" applyFill="1" applyBorder="1" applyAlignment="1" applyProtection="1">
      <alignment horizontal="center" vertical="center" shrinkToFit="1"/>
      <protection hidden="1"/>
    </xf>
    <xf numFmtId="0" fontId="15" fillId="2" borderId="270" xfId="0" applyFont="1" applyFill="1" applyBorder="1" applyAlignment="1" applyProtection="1">
      <alignment horizontal="center" vertical="center" shrinkToFit="1"/>
      <protection locked="0"/>
    </xf>
    <xf numFmtId="0" fontId="15" fillId="3" borderId="271" xfId="0" applyFont="1" applyFill="1" applyBorder="1" applyAlignment="1" applyProtection="1">
      <alignment horizontal="center" vertical="center" shrinkToFit="1"/>
      <protection hidden="1"/>
    </xf>
    <xf numFmtId="0" fontId="15" fillId="12" borderId="272" xfId="0" applyFont="1" applyFill="1" applyBorder="1" applyAlignment="1" applyProtection="1">
      <alignment horizontal="center" vertical="center" shrinkToFit="1"/>
      <protection hidden="1"/>
    </xf>
    <xf numFmtId="0" fontId="13" fillId="3" borderId="274" xfId="0" applyFont="1" applyFill="1" applyBorder="1" applyAlignment="1" applyProtection="1">
      <alignment horizontal="center" textRotation="90" shrinkToFit="1"/>
      <protection hidden="1"/>
    </xf>
    <xf numFmtId="0" fontId="13" fillId="3" borderId="276" xfId="0" applyFont="1" applyFill="1" applyBorder="1" applyAlignment="1" applyProtection="1">
      <alignment horizontal="center" textRotation="90" shrinkToFit="1"/>
      <protection hidden="1"/>
    </xf>
    <xf numFmtId="0" fontId="15" fillId="3" borderId="268" xfId="0" applyFont="1" applyFill="1" applyBorder="1" applyAlignment="1" applyProtection="1">
      <alignment horizontal="center" vertical="center" shrinkToFit="1"/>
      <protection hidden="1"/>
    </xf>
    <xf numFmtId="0" fontId="15" fillId="3" borderId="270" xfId="0" applyFont="1" applyFill="1" applyBorder="1" applyAlignment="1" applyProtection="1">
      <alignment horizontal="center" vertical="center" shrinkToFit="1"/>
      <protection hidden="1"/>
    </xf>
    <xf numFmtId="0" fontId="15" fillId="3" borderId="166" xfId="0" applyFont="1" applyFill="1" applyBorder="1" applyAlignment="1" applyProtection="1">
      <alignment horizontal="center" vertical="center" shrinkToFit="1"/>
      <protection hidden="1"/>
    </xf>
    <xf numFmtId="0" fontId="13" fillId="16" borderId="274" xfId="0" applyFont="1" applyFill="1" applyBorder="1" applyAlignment="1" applyProtection="1">
      <alignment horizontal="center" textRotation="90" shrinkToFit="1"/>
      <protection hidden="1"/>
    </xf>
    <xf numFmtId="0" fontId="13" fillId="16" borderId="205" xfId="0" applyFont="1" applyFill="1" applyBorder="1" applyAlignment="1" applyProtection="1">
      <alignment horizontal="center" textRotation="90" shrinkToFit="1"/>
      <protection hidden="1"/>
    </xf>
    <xf numFmtId="0" fontId="13" fillId="16" borderId="266" xfId="0" applyFont="1" applyFill="1" applyBorder="1" applyAlignment="1" applyProtection="1">
      <alignment horizontal="center" textRotation="90" shrinkToFit="1"/>
      <protection hidden="1"/>
    </xf>
    <xf numFmtId="0" fontId="13" fillId="16" borderId="206" xfId="0" applyFont="1" applyFill="1" applyBorder="1" applyAlignment="1" applyProtection="1">
      <alignment horizontal="center" textRotation="90" shrinkToFit="1"/>
      <protection hidden="1"/>
    </xf>
    <xf numFmtId="0" fontId="16" fillId="16" borderId="208" xfId="0" applyFont="1" applyFill="1" applyBorder="1" applyAlignment="1" applyProtection="1">
      <alignment horizontal="center" textRotation="90" shrinkToFit="1"/>
      <protection hidden="1"/>
    </xf>
    <xf numFmtId="0" fontId="13" fillId="16" borderId="267" xfId="0" applyFont="1" applyFill="1" applyBorder="1" applyAlignment="1" applyProtection="1">
      <alignment horizontal="center" textRotation="90" shrinkToFit="1"/>
      <protection hidden="1"/>
    </xf>
    <xf numFmtId="0" fontId="2" fillId="0" borderId="110" xfId="0" applyFont="1" applyBorder="1" applyAlignment="1" applyProtection="1">
      <alignment horizontal="center" vertical="center" wrapText="1"/>
      <protection hidden="1"/>
    </xf>
    <xf numFmtId="0" fontId="3" fillId="3" borderId="156" xfId="0" applyFont="1" applyFill="1" applyBorder="1" applyAlignment="1" applyProtection="1">
      <alignment horizontal="center" vertical="center" shrinkToFit="1"/>
      <protection hidden="1"/>
    </xf>
    <xf numFmtId="0" fontId="5" fillId="3" borderId="155" xfId="0" applyFont="1" applyFill="1" applyBorder="1" applyAlignment="1" applyProtection="1">
      <alignment horizontal="center" vertical="center" shrinkToFit="1"/>
      <protection hidden="1"/>
    </xf>
    <xf numFmtId="0" fontId="18" fillId="3" borderId="157" xfId="0" applyFont="1" applyFill="1" applyBorder="1" applyAlignment="1" applyProtection="1">
      <alignment horizontal="center" vertical="center" shrinkToFit="1"/>
      <protection hidden="1"/>
    </xf>
    <xf numFmtId="0" fontId="3" fillId="3" borderId="250" xfId="0" applyFont="1" applyFill="1" applyBorder="1" applyAlignment="1" applyProtection="1">
      <alignment horizontal="center" vertical="center" shrinkToFit="1"/>
      <protection hidden="1"/>
    </xf>
    <xf numFmtId="0" fontId="5" fillId="3" borderId="245" xfId="0" applyFont="1" applyFill="1" applyBorder="1" applyAlignment="1" applyProtection="1">
      <alignment horizontal="center" vertical="center" shrinkToFit="1"/>
      <protection hidden="1"/>
    </xf>
    <xf numFmtId="0" fontId="18" fillId="3" borderId="251" xfId="0" applyFont="1" applyFill="1" applyBorder="1" applyAlignment="1" applyProtection="1">
      <alignment horizontal="center" vertical="center" shrinkToFit="1"/>
      <protection hidden="1"/>
    </xf>
    <xf numFmtId="0" fontId="3" fillId="3" borderId="237" xfId="0" applyFont="1" applyFill="1" applyBorder="1" applyAlignment="1" applyProtection="1">
      <alignment horizontal="center" vertical="center" shrinkToFit="1"/>
      <protection hidden="1"/>
    </xf>
    <xf numFmtId="0" fontId="5" fillId="3" borderId="233" xfId="0" applyFont="1" applyFill="1" applyBorder="1" applyAlignment="1" applyProtection="1">
      <alignment horizontal="center" vertical="center" shrinkToFit="1"/>
      <protection hidden="1"/>
    </xf>
    <xf numFmtId="0" fontId="18" fillId="3" borderId="241" xfId="0" applyFont="1" applyFill="1" applyBorder="1" applyAlignment="1" applyProtection="1">
      <alignment horizontal="center" vertical="center" shrinkToFit="1"/>
      <protection hidden="1"/>
    </xf>
    <xf numFmtId="0" fontId="3" fillId="3" borderId="221" xfId="0" applyFont="1" applyFill="1" applyBorder="1" applyAlignment="1" applyProtection="1">
      <alignment horizontal="center" vertical="center" shrinkToFit="1"/>
      <protection hidden="1"/>
    </xf>
    <xf numFmtId="0" fontId="5" fillId="3" borderId="165" xfId="0" applyFont="1" applyFill="1" applyBorder="1" applyAlignment="1" applyProtection="1">
      <alignment horizontal="center" vertical="center" shrinkToFit="1"/>
      <protection hidden="1"/>
    </xf>
    <xf numFmtId="0" fontId="18" fillId="3" borderId="220" xfId="0" applyFont="1" applyFill="1" applyBorder="1" applyAlignment="1" applyProtection="1">
      <alignment horizontal="center" vertical="center" shrinkToFit="1"/>
      <protection hidden="1"/>
    </xf>
    <xf numFmtId="0" fontId="2" fillId="3" borderId="120" xfId="0" applyFont="1" applyFill="1" applyBorder="1" applyAlignment="1" applyProtection="1">
      <alignment horizontal="center" vertical="center" shrinkToFit="1"/>
      <protection hidden="1"/>
    </xf>
    <xf numFmtId="0" fontId="2" fillId="3" borderId="220" xfId="0" applyFont="1" applyFill="1" applyBorder="1" applyAlignment="1" applyProtection="1">
      <alignment horizontal="center" vertical="center" shrinkToFit="1"/>
      <protection hidden="1"/>
    </xf>
    <xf numFmtId="0" fontId="5" fillId="3" borderId="163" xfId="0" applyFont="1" applyFill="1" applyBorder="1" applyAlignment="1" applyProtection="1">
      <alignment horizontal="center" vertical="center" shrinkToFit="1"/>
      <protection hidden="1"/>
    </xf>
    <xf numFmtId="0" fontId="5" fillId="3" borderId="164" xfId="0" applyFont="1" applyFill="1" applyBorder="1" applyAlignment="1" applyProtection="1">
      <alignment horizontal="center" vertical="center" shrinkToFit="1"/>
      <protection hidden="1"/>
    </xf>
    <xf numFmtId="0" fontId="2" fillId="3" borderId="121" xfId="0" applyFont="1" applyFill="1" applyBorder="1" applyAlignment="1" applyProtection="1">
      <alignment horizontal="right" vertical="center" indent="1" shrinkToFit="1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7" fillId="5" borderId="0" xfId="0" applyFont="1" applyFill="1" applyBorder="1" applyAlignment="1" applyProtection="1">
      <alignment horizontal="center" vertical="center" wrapText="1" shrinkToFit="1"/>
      <protection hidden="1"/>
    </xf>
    <xf numFmtId="0" fontId="27" fillId="5" borderId="0" xfId="0" applyFont="1" applyFill="1" applyBorder="1" applyAlignment="1" applyProtection="1">
      <alignment horizontal="center" vertical="center" shrinkToFit="1"/>
      <protection hidden="1"/>
    </xf>
    <xf numFmtId="0" fontId="27" fillId="11" borderId="0" xfId="0" applyFont="1" applyFill="1" applyBorder="1" applyAlignment="1" applyProtection="1">
      <alignment horizontal="left" vertical="center" wrapText="1" shrinkToFit="1"/>
      <protection hidden="1"/>
    </xf>
    <xf numFmtId="0" fontId="27" fillId="11" borderId="0" xfId="0" applyFont="1" applyFill="1" applyBorder="1" applyAlignment="1" applyProtection="1">
      <alignment horizontal="left" vertical="center" shrinkToFit="1"/>
      <protection hidden="1"/>
    </xf>
    <xf numFmtId="0" fontId="0" fillId="2" borderId="34" xfId="0" applyFill="1" applyBorder="1" applyAlignment="1" applyProtection="1">
      <alignment horizontal="center" shrinkToFit="1"/>
      <protection locked="0"/>
    </xf>
    <xf numFmtId="0" fontId="3" fillId="2" borderId="34" xfId="0" applyFont="1" applyFill="1" applyBorder="1" applyAlignment="1" applyProtection="1">
      <alignment horizontal="left" shrinkToFit="1"/>
      <protection locked="0"/>
    </xf>
    <xf numFmtId="0" fontId="0" fillId="2" borderId="33" xfId="0" applyFill="1" applyBorder="1" applyAlignment="1" applyProtection="1">
      <alignment horizontal="center" shrinkToFit="1"/>
      <protection locked="0"/>
    </xf>
    <xf numFmtId="0" fontId="3" fillId="2" borderId="33" xfId="0" applyFont="1" applyFill="1" applyBorder="1" applyAlignment="1" applyProtection="1">
      <alignment horizontal="left" shrinkToFit="1"/>
      <protection locked="0"/>
    </xf>
    <xf numFmtId="0" fontId="3" fillId="2" borderId="0" xfId="0" applyFont="1" applyFill="1" applyBorder="1" applyAlignment="1" applyProtection="1">
      <alignment horizontal="center" shrinkToFit="1"/>
      <protection locked="0"/>
    </xf>
    <xf numFmtId="0" fontId="0" fillId="2" borderId="32" xfId="0" applyFill="1" applyBorder="1" applyAlignment="1" applyProtection="1">
      <alignment horizontal="center" shrinkToFit="1"/>
      <protection locked="0"/>
    </xf>
    <xf numFmtId="0" fontId="3" fillId="2" borderId="32" xfId="0" applyFont="1" applyFill="1" applyBorder="1" applyAlignment="1" applyProtection="1">
      <alignment horizontal="left" shrinkToFit="1"/>
      <protection locked="0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86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center"/>
      <protection hidden="1"/>
    </xf>
    <xf numFmtId="14" fontId="0" fillId="2" borderId="0" xfId="0" applyNumberFormat="1" applyFill="1" applyBorder="1" applyAlignment="1" applyProtection="1">
      <alignment horizontal="center" shrinkToFit="1"/>
      <protection locked="0"/>
    </xf>
    <xf numFmtId="0" fontId="5" fillId="4" borderId="2" xfId="0" applyFont="1" applyFill="1" applyBorder="1" applyAlignment="1" applyProtection="1">
      <alignment horizontal="center" shrinkToFit="1"/>
      <protection hidden="1"/>
    </xf>
    <xf numFmtId="0" fontId="5" fillId="4" borderId="88" xfId="0" applyFont="1" applyFill="1" applyBorder="1" applyAlignment="1" applyProtection="1">
      <alignment horizontal="center" shrinkToFit="1"/>
      <protection hidden="1"/>
    </xf>
    <xf numFmtId="0" fontId="5" fillId="4" borderId="3" xfId="0" applyFont="1" applyFill="1" applyBorder="1" applyAlignment="1" applyProtection="1">
      <alignment horizontal="center" shrinkToFit="1"/>
      <protection hidden="1"/>
    </xf>
    <xf numFmtId="0" fontId="5" fillId="4" borderId="1" xfId="0" applyFont="1" applyFill="1" applyBorder="1" applyAlignment="1" applyProtection="1">
      <alignment horizontal="center" shrinkToFit="1"/>
      <protection hidden="1"/>
    </xf>
    <xf numFmtId="0" fontId="8" fillId="4" borderId="20" xfId="0" applyFont="1" applyFill="1" applyBorder="1" applyAlignment="1" applyProtection="1">
      <alignment horizontal="center" vertical="center" textRotation="90"/>
      <protection hidden="1"/>
    </xf>
    <xf numFmtId="0" fontId="8" fillId="4" borderId="27" xfId="0" applyFont="1" applyFill="1" applyBorder="1" applyAlignment="1" applyProtection="1">
      <alignment horizontal="center" vertical="center" textRotation="90"/>
      <protection hidden="1"/>
    </xf>
    <xf numFmtId="0" fontId="8" fillId="4" borderId="28" xfId="0" applyFont="1" applyFill="1" applyBorder="1" applyAlignment="1" applyProtection="1">
      <alignment horizontal="center" vertical="center" textRotation="90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 indent="1" shrinkToFit="1"/>
      <protection locked="0"/>
    </xf>
    <xf numFmtId="0" fontId="6" fillId="2" borderId="0" xfId="0" applyFont="1" applyFill="1" applyAlignment="1" applyProtection="1">
      <alignment horizontal="center" shrinkToFit="1"/>
      <protection locked="0"/>
    </xf>
    <xf numFmtId="0" fontId="7" fillId="10" borderId="0" xfId="0" applyFont="1" applyFill="1" applyAlignment="1" applyProtection="1">
      <alignment horizontal="left" indent="1" shrinkToFit="1"/>
      <protection locked="0"/>
    </xf>
    <xf numFmtId="0" fontId="2" fillId="0" borderId="20" xfId="0" applyFont="1" applyBorder="1" applyAlignment="1" applyProtection="1">
      <alignment horizontal="center" vertical="center" textRotation="90" shrinkToFit="1"/>
      <protection hidden="1"/>
    </xf>
    <xf numFmtId="0" fontId="2" fillId="0" borderId="27" xfId="0" applyFont="1" applyBorder="1" applyAlignment="1" applyProtection="1">
      <alignment horizontal="center" vertical="center" textRotation="90" shrinkToFit="1"/>
      <protection hidden="1"/>
    </xf>
    <xf numFmtId="0" fontId="2" fillId="0" borderId="28" xfId="0" applyFont="1" applyBorder="1" applyAlignment="1" applyProtection="1">
      <alignment horizontal="center" vertical="center" textRotation="90" shrinkToFit="1"/>
      <protection hidden="1"/>
    </xf>
    <xf numFmtId="0" fontId="3" fillId="0" borderId="22" xfId="0" applyFont="1" applyBorder="1" applyAlignment="1" applyProtection="1">
      <alignment horizontal="center" shrinkToFit="1"/>
      <protection hidden="1"/>
    </xf>
    <xf numFmtId="0" fontId="3" fillId="0" borderId="23" xfId="0" applyFont="1" applyBorder="1" applyAlignment="1" applyProtection="1">
      <alignment horizontal="center" shrinkToFit="1"/>
      <protection hidden="1"/>
    </xf>
    <xf numFmtId="0" fontId="3" fillId="0" borderId="24" xfId="0" applyFont="1" applyBorder="1" applyAlignment="1" applyProtection="1">
      <alignment horizontal="center" shrinkToFit="1"/>
      <protection hidden="1"/>
    </xf>
    <xf numFmtId="0" fontId="12" fillId="3" borderId="22" xfId="0" applyFont="1" applyFill="1" applyBorder="1" applyAlignment="1" applyProtection="1">
      <alignment horizontal="center" shrinkToFit="1"/>
      <protection hidden="1"/>
    </xf>
    <xf numFmtId="0" fontId="12" fillId="3" borderId="23" xfId="0" applyFont="1" applyFill="1" applyBorder="1" applyAlignment="1" applyProtection="1">
      <alignment horizontal="center" shrinkToFit="1"/>
      <protection hidden="1"/>
    </xf>
    <xf numFmtId="0" fontId="12" fillId="3" borderId="24" xfId="0" applyFont="1" applyFill="1" applyBorder="1" applyAlignment="1" applyProtection="1">
      <alignment horizontal="center" shrinkToFit="1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2" fillId="3" borderId="90" xfId="0" applyFont="1" applyFill="1" applyBorder="1" applyAlignment="1" applyProtection="1">
      <alignment horizontal="left" indent="1" shrinkToFit="1"/>
      <protection hidden="1"/>
    </xf>
    <xf numFmtId="0" fontId="41" fillId="3" borderId="204" xfId="0" applyFont="1" applyFill="1" applyBorder="1" applyAlignment="1" applyProtection="1">
      <alignment horizontal="center" vertical="center" wrapText="1" shrinkToFit="1"/>
      <protection hidden="1"/>
    </xf>
    <xf numFmtId="0" fontId="41" fillId="3" borderId="213" xfId="0" applyFont="1" applyFill="1" applyBorder="1" applyAlignment="1" applyProtection="1">
      <alignment horizontal="center" vertical="center" wrapText="1" shrinkToFit="1"/>
      <protection hidden="1"/>
    </xf>
    <xf numFmtId="0" fontId="41" fillId="3" borderId="214" xfId="0" applyFont="1" applyFill="1" applyBorder="1" applyAlignment="1" applyProtection="1">
      <alignment horizontal="center" vertical="center" wrapText="1" shrinkToFit="1"/>
      <protection hidden="1"/>
    </xf>
    <xf numFmtId="0" fontId="41" fillId="3" borderId="21" xfId="0" applyFont="1" applyFill="1" applyBorder="1" applyAlignment="1" applyProtection="1">
      <alignment horizontal="center" vertical="center" wrapText="1" shrinkToFit="1"/>
      <protection hidden="1"/>
    </xf>
    <xf numFmtId="0" fontId="41" fillId="3" borderId="0" xfId="0" applyFont="1" applyFill="1" applyBorder="1" applyAlignment="1" applyProtection="1">
      <alignment horizontal="center" vertical="center" wrapText="1" shrinkToFit="1"/>
      <protection hidden="1"/>
    </xf>
    <xf numFmtId="0" fontId="41" fillId="3" borderId="201" xfId="0" applyFont="1" applyFill="1" applyBorder="1" applyAlignment="1" applyProtection="1">
      <alignment horizontal="center" vertical="center" wrapText="1" shrinkToFit="1"/>
      <protection hidden="1"/>
    </xf>
    <xf numFmtId="0" fontId="41" fillId="3" borderId="15" xfId="0" applyFont="1" applyFill="1" applyBorder="1" applyAlignment="1" applyProtection="1">
      <alignment horizontal="center" vertical="center" wrapText="1" shrinkToFit="1"/>
      <protection hidden="1"/>
    </xf>
    <xf numFmtId="0" fontId="41" fillId="3" borderId="90" xfId="0" applyFont="1" applyFill="1" applyBorder="1" applyAlignment="1" applyProtection="1">
      <alignment horizontal="center" vertical="center" wrapText="1" shrinkToFit="1"/>
      <protection hidden="1"/>
    </xf>
    <xf numFmtId="0" fontId="41" fillId="3" borderId="17" xfId="0" applyFont="1" applyFill="1" applyBorder="1" applyAlignment="1" applyProtection="1">
      <alignment horizontal="center" vertical="center" wrapText="1" shrinkToFit="1"/>
      <protection hidden="1"/>
    </xf>
    <xf numFmtId="0" fontId="21" fillId="3" borderId="21" xfId="0" applyFont="1" applyFill="1" applyBorder="1" applyAlignment="1" applyProtection="1">
      <alignment horizontal="center" vertical="center" shrinkToFit="1"/>
      <protection hidden="1"/>
    </xf>
    <xf numFmtId="0" fontId="21" fillId="3" borderId="0" xfId="0" applyFont="1" applyFill="1" applyBorder="1" applyAlignment="1" applyProtection="1">
      <alignment horizontal="center" vertical="center" shrinkToFit="1"/>
      <protection hidden="1"/>
    </xf>
    <xf numFmtId="0" fontId="21" fillId="3" borderId="201" xfId="0" applyFont="1" applyFill="1" applyBorder="1" applyAlignment="1" applyProtection="1">
      <alignment horizontal="center" vertical="center" shrinkToFit="1"/>
      <protection hidden="1"/>
    </xf>
    <xf numFmtId="0" fontId="6" fillId="3" borderId="0" xfId="0" applyFont="1" applyFill="1" applyAlignment="1" applyProtection="1">
      <alignment horizontal="center" shrinkToFit="1"/>
      <protection locked="0"/>
    </xf>
    <xf numFmtId="0" fontId="19" fillId="5" borderId="20" xfId="0" applyFont="1" applyFill="1" applyBorder="1" applyAlignment="1" applyProtection="1">
      <alignment horizontal="center" vertical="center"/>
      <protection hidden="1"/>
    </xf>
    <xf numFmtId="0" fontId="19" fillId="5" borderId="84" xfId="0" applyFont="1" applyFill="1" applyBorder="1" applyAlignment="1" applyProtection="1">
      <alignment horizontal="center" vertical="center"/>
      <protection hidden="1"/>
    </xf>
    <xf numFmtId="0" fontId="19" fillId="5" borderId="85" xfId="0" applyFont="1" applyFill="1" applyBorder="1" applyAlignment="1" applyProtection="1">
      <alignment horizontal="center" vertical="center"/>
      <protection hidden="1"/>
    </xf>
    <xf numFmtId="0" fontId="19" fillId="5" borderId="28" xfId="0" applyFont="1" applyFill="1" applyBorder="1" applyAlignment="1" applyProtection="1">
      <alignment horizontal="center" vertical="center"/>
      <protection hidden="1"/>
    </xf>
    <xf numFmtId="0" fontId="19" fillId="5" borderId="35" xfId="0" applyFont="1" applyFill="1" applyBorder="1" applyAlignment="1" applyProtection="1">
      <alignment horizontal="center" vertical="center"/>
      <protection hidden="1"/>
    </xf>
    <xf numFmtId="0" fontId="19" fillId="5" borderId="87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shrinkToFit="1"/>
      <protection locked="0"/>
    </xf>
    <xf numFmtId="0" fontId="15" fillId="3" borderId="107" xfId="0" applyFont="1" applyFill="1" applyBorder="1" applyAlignment="1" applyProtection="1">
      <alignment horizontal="center" textRotation="90" shrinkToFit="1"/>
      <protection hidden="1"/>
    </xf>
    <xf numFmtId="0" fontId="0" fillId="3" borderId="108" xfId="0" applyFill="1" applyBorder="1" applyProtection="1">
      <protection hidden="1"/>
    </xf>
    <xf numFmtId="0" fontId="0" fillId="3" borderId="109" xfId="0" applyFill="1" applyBorder="1" applyProtection="1">
      <protection hidden="1"/>
    </xf>
    <xf numFmtId="0" fontId="9" fillId="3" borderId="107" xfId="0" applyFont="1" applyFill="1" applyBorder="1" applyAlignment="1" applyProtection="1">
      <alignment horizontal="center" textRotation="90" shrinkToFit="1"/>
      <protection hidden="1"/>
    </xf>
    <xf numFmtId="0" fontId="21" fillId="9" borderId="107" xfId="0" applyFont="1" applyFill="1" applyBorder="1" applyAlignment="1" applyProtection="1">
      <alignment horizontal="center" textRotation="90"/>
      <protection hidden="1"/>
    </xf>
    <xf numFmtId="0" fontId="0" fillId="9" borderId="108" xfId="0" applyFill="1" applyBorder="1" applyProtection="1">
      <protection hidden="1"/>
    </xf>
    <xf numFmtId="0" fontId="0" fillId="9" borderId="109" xfId="0" applyFill="1" applyBorder="1" applyProtection="1">
      <protection hidden="1"/>
    </xf>
    <xf numFmtId="0" fontId="14" fillId="0" borderId="122" xfId="0" applyFont="1" applyBorder="1" applyAlignment="1" applyProtection="1">
      <alignment horizontal="center" vertical="center" wrapText="1"/>
      <protection hidden="1"/>
    </xf>
    <xf numFmtId="0" fontId="14" fillId="0" borderId="123" xfId="0" applyFont="1" applyBorder="1" applyAlignment="1" applyProtection="1">
      <alignment horizontal="center" vertical="center" wrapText="1"/>
      <protection hidden="1"/>
    </xf>
    <xf numFmtId="0" fontId="14" fillId="0" borderId="124" xfId="0" applyFont="1" applyBorder="1" applyAlignment="1" applyProtection="1">
      <alignment horizontal="center" vertical="center" wrapText="1"/>
      <protection hidden="1"/>
    </xf>
    <xf numFmtId="0" fontId="10" fillId="0" borderId="135" xfId="0" applyFont="1" applyBorder="1" applyAlignment="1" applyProtection="1">
      <alignment horizontal="center" vertical="center" wrapText="1"/>
      <protection hidden="1"/>
    </xf>
    <xf numFmtId="0" fontId="0" fillId="0" borderId="136" xfId="0" applyBorder="1" applyProtection="1">
      <protection hidden="1"/>
    </xf>
    <xf numFmtId="0" fontId="0" fillId="0" borderId="137" xfId="0" applyBorder="1" applyProtection="1">
      <protection hidden="1"/>
    </xf>
    <xf numFmtId="0" fontId="13" fillId="3" borderId="138" xfId="0" applyFont="1" applyFill="1" applyBorder="1" applyAlignment="1" applyProtection="1">
      <alignment horizontal="center" textRotation="90" shrinkToFit="1"/>
      <protection hidden="1"/>
    </xf>
    <xf numFmtId="0" fontId="13" fillId="3" borderId="135" xfId="0" applyFont="1" applyFill="1" applyBorder="1" applyAlignment="1" applyProtection="1">
      <alignment horizontal="center" textRotation="90" shrinkToFit="1"/>
      <protection hidden="1"/>
    </xf>
    <xf numFmtId="0" fontId="13" fillId="3" borderId="229" xfId="0" applyFont="1" applyFill="1" applyBorder="1" applyAlignment="1" applyProtection="1">
      <alignment horizontal="center" textRotation="90" shrinkToFit="1"/>
      <protection hidden="1"/>
    </xf>
    <xf numFmtId="0" fontId="13" fillId="3" borderId="176" xfId="0" applyFont="1" applyFill="1" applyBorder="1" applyAlignment="1" applyProtection="1">
      <alignment horizontal="center" textRotation="90" shrinkToFit="1"/>
      <protection hidden="1"/>
    </xf>
    <xf numFmtId="0" fontId="13" fillId="3" borderId="264" xfId="0" applyFont="1" applyFill="1" applyBorder="1" applyAlignment="1" applyProtection="1">
      <alignment horizontal="center" textRotation="90" shrinkToFit="1"/>
      <protection hidden="1"/>
    </xf>
    <xf numFmtId="0" fontId="13" fillId="3" borderId="230" xfId="0" applyFont="1" applyFill="1" applyBorder="1" applyAlignment="1" applyProtection="1">
      <alignment horizontal="center" textRotation="90" shrinkToFit="1"/>
      <protection hidden="1"/>
    </xf>
    <xf numFmtId="0" fontId="2" fillId="0" borderId="94" xfId="0" applyFont="1" applyBorder="1" applyAlignment="1" applyProtection="1">
      <alignment horizontal="center" vertical="center" textRotation="90" shrinkToFit="1"/>
      <protection hidden="1"/>
    </xf>
    <xf numFmtId="0" fontId="2" fillId="0" borderId="101" xfId="0" applyFont="1" applyBorder="1" applyAlignment="1" applyProtection="1">
      <alignment horizontal="center" vertical="center" textRotation="90" shrinkToFit="1"/>
      <protection hidden="1"/>
    </xf>
    <xf numFmtId="0" fontId="2" fillId="0" borderId="110" xfId="0" applyFont="1" applyBorder="1" applyAlignment="1" applyProtection="1">
      <alignment horizontal="center" vertical="center" textRotation="90" shrinkToFit="1"/>
      <protection hidden="1"/>
    </xf>
    <xf numFmtId="0" fontId="17" fillId="0" borderId="120" xfId="0" applyFont="1" applyBorder="1" applyAlignment="1" applyProtection="1">
      <alignment horizontal="center" shrinkToFit="1"/>
      <protection hidden="1"/>
    </xf>
    <xf numFmtId="0" fontId="0" fillId="0" borderId="121" xfId="0" applyBorder="1" applyProtection="1">
      <protection hidden="1"/>
    </xf>
    <xf numFmtId="0" fontId="0" fillId="0" borderId="181" xfId="0" applyBorder="1" applyProtection="1">
      <protection hidden="1"/>
    </xf>
    <xf numFmtId="0" fontId="17" fillId="3" borderId="120" xfId="0" applyFont="1" applyFill="1" applyBorder="1" applyAlignment="1" applyProtection="1">
      <alignment horizontal="center" shrinkToFit="1"/>
      <protection hidden="1"/>
    </xf>
    <xf numFmtId="0" fontId="17" fillId="3" borderId="121" xfId="0" applyFont="1" applyFill="1" applyBorder="1" applyAlignment="1" applyProtection="1">
      <alignment horizontal="center" shrinkToFit="1"/>
      <protection hidden="1"/>
    </xf>
    <xf numFmtId="0" fontId="17" fillId="3" borderId="181" xfId="0" applyFont="1" applyFill="1" applyBorder="1" applyAlignment="1" applyProtection="1">
      <alignment horizontal="center" shrinkToFit="1"/>
      <protection hidden="1"/>
    </xf>
    <xf numFmtId="1" fontId="5" fillId="0" borderId="94" xfId="0" applyNumberFormat="1" applyFont="1" applyBorder="1" applyAlignment="1" applyProtection="1">
      <alignment horizontal="center" vertical="center" textRotation="90" shrinkToFit="1"/>
      <protection hidden="1"/>
    </xf>
    <xf numFmtId="1" fontId="5" fillId="0" borderId="101" xfId="0" applyNumberFormat="1" applyFont="1" applyBorder="1" applyAlignment="1" applyProtection="1">
      <alignment horizontal="center" vertical="center" textRotation="90" shrinkToFit="1"/>
      <protection hidden="1"/>
    </xf>
    <xf numFmtId="1" fontId="5" fillId="0" borderId="110" xfId="0" applyNumberFormat="1" applyFont="1" applyBorder="1" applyAlignment="1" applyProtection="1">
      <alignment horizontal="center" vertical="center" textRotation="90" shrinkToFit="1"/>
      <protection hidden="1"/>
    </xf>
    <xf numFmtId="0" fontId="15" fillId="3" borderId="99" xfId="0" applyFont="1" applyFill="1" applyBorder="1" applyAlignment="1" applyProtection="1">
      <alignment horizontal="center" textRotation="90" shrinkToFit="1"/>
      <protection hidden="1"/>
    </xf>
    <xf numFmtId="0" fontId="15" fillId="3" borderId="88" xfId="0" applyFont="1" applyFill="1" applyBorder="1" applyAlignment="1" applyProtection="1">
      <alignment horizontal="center" textRotation="90" shrinkToFit="1"/>
      <protection hidden="1"/>
    </xf>
    <xf numFmtId="0" fontId="15" fillId="3" borderId="117" xfId="0" applyFont="1" applyFill="1" applyBorder="1" applyAlignment="1" applyProtection="1">
      <alignment horizontal="center" textRotation="90" shrinkToFit="1"/>
      <protection hidden="1"/>
    </xf>
    <xf numFmtId="0" fontId="9" fillId="3" borderId="183" xfId="0" applyFont="1" applyFill="1" applyBorder="1" applyAlignment="1" applyProtection="1">
      <alignment horizontal="center" textRotation="90" shrinkToFit="1"/>
      <protection hidden="1"/>
    </xf>
    <xf numFmtId="0" fontId="9" fillId="3" borderId="184" xfId="0" applyFont="1" applyFill="1" applyBorder="1" applyAlignment="1" applyProtection="1">
      <alignment horizontal="center" textRotation="90" shrinkToFit="1"/>
      <protection hidden="1"/>
    </xf>
    <xf numFmtId="0" fontId="9" fillId="3" borderId="185" xfId="0" applyFont="1" applyFill="1" applyBorder="1" applyAlignment="1" applyProtection="1">
      <alignment horizontal="center" textRotation="90" shrinkToFit="1"/>
      <protection hidden="1"/>
    </xf>
    <xf numFmtId="0" fontId="13" fillId="16" borderId="229" xfId="0" applyFont="1" applyFill="1" applyBorder="1" applyAlignment="1" applyProtection="1">
      <alignment horizontal="center" textRotation="90" shrinkToFit="1"/>
      <protection hidden="1"/>
    </xf>
    <xf numFmtId="0" fontId="13" fillId="16" borderId="176" xfId="0" applyFont="1" applyFill="1" applyBorder="1" applyAlignment="1" applyProtection="1">
      <alignment horizontal="center" textRotation="90" shrinkToFit="1"/>
      <protection hidden="1"/>
    </xf>
    <xf numFmtId="0" fontId="13" fillId="16" borderId="264" xfId="0" applyFont="1" applyFill="1" applyBorder="1" applyAlignment="1" applyProtection="1">
      <alignment horizontal="center" textRotation="90" shrinkToFit="1"/>
      <protection hidden="1"/>
    </xf>
    <xf numFmtId="0" fontId="13" fillId="16" borderId="265" xfId="0" applyFont="1" applyFill="1" applyBorder="1" applyAlignment="1" applyProtection="1">
      <alignment horizontal="center" textRotation="90" shrinkToFit="1"/>
      <protection hidden="1"/>
    </xf>
    <xf numFmtId="0" fontId="13" fillId="16" borderId="177" xfId="0" applyFont="1" applyFill="1" applyBorder="1" applyAlignment="1" applyProtection="1">
      <alignment horizontal="center" textRotation="90" shrinkToFit="1"/>
      <protection hidden="1"/>
    </xf>
    <xf numFmtId="0" fontId="36" fillId="5" borderId="0" xfId="0" applyFont="1" applyFill="1" applyBorder="1" applyAlignment="1" applyProtection="1">
      <alignment horizontal="center" vertical="center" wrapText="1" shrinkToFit="1"/>
      <protection hidden="1"/>
    </xf>
    <xf numFmtId="0" fontId="36" fillId="5" borderId="0" xfId="0" applyFont="1" applyFill="1" applyBorder="1" applyAlignment="1" applyProtection="1">
      <alignment horizontal="center" vertical="center" shrinkToFit="1"/>
      <protection hidden="1"/>
    </xf>
    <xf numFmtId="0" fontId="23" fillId="3" borderId="0" xfId="0" applyFont="1" applyFill="1" applyBorder="1" applyAlignment="1" applyProtection="1">
      <alignment vertical="center" shrinkToFit="1"/>
      <protection hidden="1"/>
    </xf>
    <xf numFmtId="0" fontId="23" fillId="3" borderId="0" xfId="0" applyFont="1" applyFill="1" applyBorder="1" applyAlignment="1" applyProtection="1">
      <alignment horizontal="left" vertical="center" shrinkToFit="1"/>
      <protection hidden="1"/>
    </xf>
    <xf numFmtId="14" fontId="41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41" fillId="3" borderId="0" xfId="0" applyFont="1" applyFill="1" applyBorder="1" applyAlignment="1" applyProtection="1">
      <alignment horizontal="center" vertical="center" shrinkToFit="1"/>
      <protection hidden="1"/>
    </xf>
    <xf numFmtId="0" fontId="13" fillId="3" borderId="133" xfId="0" applyFont="1" applyFill="1" applyBorder="1" applyAlignment="1" applyProtection="1">
      <alignment horizontal="center" textRotation="90" shrinkToFit="1"/>
      <protection hidden="1"/>
    </xf>
    <xf numFmtId="0" fontId="13" fillId="3" borderId="15" xfId="0" applyFont="1" applyFill="1" applyBorder="1" applyAlignment="1" applyProtection="1">
      <alignment horizontal="center" textRotation="90" shrinkToFit="1"/>
      <protection hidden="1"/>
    </xf>
    <xf numFmtId="0" fontId="13" fillId="3" borderId="273" xfId="0" applyFont="1" applyFill="1" applyBorder="1" applyAlignment="1" applyProtection="1">
      <alignment horizontal="center" textRotation="90" shrinkToFit="1"/>
      <protection hidden="1"/>
    </xf>
    <xf numFmtId="0" fontId="13" fillId="3" borderId="177" xfId="0" applyFont="1" applyFill="1" applyBorder="1" applyAlignment="1" applyProtection="1">
      <alignment horizontal="center" textRotation="90" shrinkToFit="1"/>
      <protection hidden="1"/>
    </xf>
    <xf numFmtId="0" fontId="13" fillId="3" borderId="265" xfId="0" applyFont="1" applyFill="1" applyBorder="1" applyAlignment="1" applyProtection="1">
      <alignment horizontal="center" textRotation="90" shrinkToFit="1"/>
      <protection hidden="1"/>
    </xf>
    <xf numFmtId="0" fontId="13" fillId="3" borderId="275" xfId="0" applyFont="1" applyFill="1" applyBorder="1" applyAlignment="1" applyProtection="1">
      <alignment horizontal="center" textRotation="90" shrinkToFit="1"/>
      <protection hidden="1"/>
    </xf>
    <xf numFmtId="0" fontId="13" fillId="16" borderId="273" xfId="0" applyFont="1" applyFill="1" applyBorder="1" applyAlignment="1" applyProtection="1">
      <alignment horizontal="center" textRotation="90" shrinkToFit="1"/>
      <protection hidden="1"/>
    </xf>
    <xf numFmtId="0" fontId="18" fillId="3" borderId="107" xfId="0" applyFont="1" applyFill="1" applyBorder="1" applyAlignment="1" applyProtection="1">
      <alignment horizontal="center" vertical="center" textRotation="90"/>
      <protection hidden="1"/>
    </xf>
    <xf numFmtId="0" fontId="18" fillId="3" borderId="108" xfId="0" applyFont="1" applyFill="1" applyBorder="1" applyAlignment="1" applyProtection="1">
      <alignment horizontal="center" vertical="center" textRotation="90"/>
      <protection hidden="1"/>
    </xf>
    <xf numFmtId="0" fontId="18" fillId="3" borderId="109" xfId="0" applyFont="1" applyFill="1" applyBorder="1" applyAlignment="1" applyProtection="1">
      <alignment horizontal="center" vertical="center" textRotation="90"/>
      <protection hidden="1"/>
    </xf>
    <xf numFmtId="0" fontId="2" fillId="0" borderId="105" xfId="0" applyFont="1" applyBorder="1" applyAlignment="1" applyProtection="1">
      <alignment horizontal="center" vertical="center" wrapText="1"/>
      <protection hidden="1"/>
    </xf>
    <xf numFmtId="0" fontId="2" fillId="0" borderId="106" xfId="0" applyFont="1" applyBorder="1" applyAlignment="1" applyProtection="1">
      <alignment horizontal="center" vertical="center"/>
      <protection hidden="1"/>
    </xf>
    <xf numFmtId="0" fontId="2" fillId="0" borderId="119" xfId="0" applyFont="1" applyBorder="1" applyAlignment="1" applyProtection="1">
      <alignment horizontal="center" vertical="center"/>
      <protection hidden="1"/>
    </xf>
    <xf numFmtId="0" fontId="2" fillId="3" borderId="120" xfId="0" applyFont="1" applyFill="1" applyBorder="1" applyAlignment="1" applyProtection="1">
      <alignment horizontal="right" vertical="center" indent="1" shrinkToFit="1"/>
      <protection hidden="1"/>
    </xf>
    <xf numFmtId="0" fontId="2" fillId="3" borderId="181" xfId="0" applyFont="1" applyFill="1" applyBorder="1" applyAlignment="1" applyProtection="1">
      <alignment horizontal="right" vertical="center" indent="1" shrinkToFit="1"/>
      <protection hidden="1"/>
    </xf>
    <xf numFmtId="164" fontId="5" fillId="0" borderId="107" xfId="0" applyNumberFormat="1" applyFont="1" applyBorder="1" applyAlignment="1" applyProtection="1">
      <alignment horizontal="center" textRotation="90" wrapText="1" shrinkToFit="1"/>
      <protection hidden="1"/>
    </xf>
    <xf numFmtId="164" fontId="5" fillId="0" borderId="108" xfId="0" applyNumberFormat="1" applyFont="1" applyBorder="1" applyAlignment="1" applyProtection="1">
      <alignment horizontal="center" textRotation="90" wrapText="1" shrinkToFit="1"/>
      <protection hidden="1"/>
    </xf>
    <xf numFmtId="164" fontId="5" fillId="0" borderId="188" xfId="0" applyNumberFormat="1" applyFont="1" applyBorder="1" applyAlignment="1" applyProtection="1">
      <alignment horizontal="center" textRotation="90" wrapText="1" shrinkToFit="1"/>
      <protection hidden="1"/>
    </xf>
    <xf numFmtId="164" fontId="5" fillId="12" borderId="107" xfId="0" applyNumberFormat="1" applyFont="1" applyFill="1" applyBorder="1" applyAlignment="1" applyProtection="1">
      <alignment horizontal="center" textRotation="90" wrapText="1" shrinkToFit="1"/>
      <protection hidden="1"/>
    </xf>
    <xf numFmtId="164" fontId="5" fillId="12" borderId="108" xfId="0" applyNumberFormat="1" applyFont="1" applyFill="1" applyBorder="1" applyAlignment="1" applyProtection="1">
      <alignment horizontal="center" textRotation="90" wrapText="1" shrinkToFit="1"/>
      <protection hidden="1"/>
    </xf>
    <xf numFmtId="164" fontId="5" fillId="12" borderId="188" xfId="0" applyNumberFormat="1" applyFont="1" applyFill="1" applyBorder="1" applyAlignment="1" applyProtection="1">
      <alignment horizontal="center" textRotation="90" wrapText="1" shrinkToFit="1"/>
      <protection hidden="1"/>
    </xf>
    <xf numFmtId="0" fontId="0" fillId="2" borderId="258" xfId="0" applyFill="1" applyBorder="1" applyAlignment="1" applyProtection="1">
      <alignment horizontal="center" vertical="center" shrinkToFit="1"/>
      <protection locked="0"/>
    </xf>
    <xf numFmtId="0" fontId="0" fillId="2" borderId="150" xfId="0" applyFill="1" applyBorder="1" applyAlignment="1" applyProtection="1">
      <alignment horizontal="center" vertical="center" shrinkToFit="1"/>
      <protection locked="0"/>
    </xf>
    <xf numFmtId="14" fontId="0" fillId="2" borderId="258" xfId="0" applyNumberFormat="1" applyFill="1" applyBorder="1" applyAlignment="1" applyProtection="1">
      <alignment horizontal="center" vertical="center" shrinkToFit="1"/>
      <protection locked="0"/>
    </xf>
    <xf numFmtId="14" fontId="0" fillId="2" borderId="150" xfId="0" applyNumberFormat="1" applyFill="1" applyBorder="1" applyAlignment="1" applyProtection="1">
      <alignment horizontal="center" vertical="center" shrinkToFit="1"/>
      <protection locked="0"/>
    </xf>
    <xf numFmtId="0" fontId="0" fillId="2" borderId="183" xfId="0" applyFill="1" applyBorder="1" applyAlignment="1" applyProtection="1">
      <alignment horizontal="center" vertical="center" shrinkToFit="1"/>
      <protection locked="0"/>
    </xf>
    <xf numFmtId="0" fontId="0" fillId="2" borderId="151" xfId="0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right" vertical="center" shrinkToFit="1"/>
      <protection hidden="1"/>
    </xf>
    <xf numFmtId="0" fontId="4" fillId="3" borderId="21" xfId="0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4" fillId="3" borderId="201" xfId="0" applyFont="1" applyFill="1" applyBorder="1" applyAlignment="1" applyProtection="1">
      <alignment horizontal="center" vertical="center" shrinkToFit="1"/>
      <protection hidden="1"/>
    </xf>
    <xf numFmtId="0" fontId="0" fillId="0" borderId="107" xfId="0" applyBorder="1" applyAlignment="1" applyProtection="1">
      <alignment horizontal="center" vertical="center" shrinkToFit="1"/>
      <protection hidden="1"/>
    </xf>
    <xf numFmtId="0" fontId="0" fillId="0" borderId="188" xfId="0" applyBorder="1" applyAlignment="1" applyProtection="1">
      <alignment horizontal="center" vertical="center" shrinkToFit="1"/>
      <protection hidden="1"/>
    </xf>
    <xf numFmtId="0" fontId="26" fillId="3" borderId="0" xfId="0" applyFont="1" applyFill="1" applyBorder="1" applyAlignment="1" applyProtection="1">
      <alignment horizontal="left" vertical="center" indent="4" shrinkToFit="1"/>
      <protection hidden="1"/>
    </xf>
    <xf numFmtId="0" fontId="9" fillId="3" borderId="0" xfId="0" applyFont="1" applyFill="1" applyBorder="1" applyAlignment="1" applyProtection="1">
      <alignment horizontal="center" vertical="center" wrapText="1" shrinkToFit="1"/>
      <protection hidden="1"/>
    </xf>
    <xf numFmtId="0" fontId="9" fillId="3" borderId="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wrapText="1" shrinkToFit="1"/>
      <protection hidden="1"/>
    </xf>
    <xf numFmtId="0" fontId="37" fillId="8" borderId="0" xfId="0" applyFont="1" applyFill="1" applyBorder="1" applyAlignment="1" applyProtection="1">
      <alignment horizontal="center" vertical="center" wrapText="1" shrinkToFit="1"/>
      <protection hidden="1"/>
    </xf>
    <xf numFmtId="0" fontId="6" fillId="0" borderId="0" xfId="0" applyFont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 indent="1" shrinkToFit="1"/>
      <protection hidden="1"/>
    </xf>
    <xf numFmtId="0" fontId="2" fillId="3" borderId="0" xfId="0" applyFont="1" applyFill="1" applyBorder="1" applyAlignment="1" applyProtection="1">
      <alignment horizontal="left" shrinkToFit="1"/>
      <protection hidden="1"/>
    </xf>
    <xf numFmtId="0" fontId="38" fillId="0" borderId="0" xfId="0" applyFont="1" applyAlignment="1" applyProtection="1">
      <alignment horizontal="right" shrinkToFit="1"/>
      <protection hidden="1"/>
    </xf>
    <xf numFmtId="0" fontId="15" fillId="3" borderId="0" xfId="0" applyFont="1" applyFill="1" applyBorder="1" applyAlignment="1" applyProtection="1">
      <alignment horizontal="center" textRotation="90" shrinkToFit="1"/>
      <protection hidden="1"/>
    </xf>
    <xf numFmtId="0" fontId="0" fillId="3" borderId="0" xfId="0" applyFill="1" applyBorder="1" applyProtection="1">
      <protection hidden="1"/>
    </xf>
    <xf numFmtId="0" fontId="9" fillId="3" borderId="0" xfId="0" applyFont="1" applyFill="1" applyBorder="1" applyAlignment="1" applyProtection="1">
      <alignment horizontal="center" textRotation="90" shrinkToFit="1"/>
      <protection hidden="1"/>
    </xf>
    <xf numFmtId="0" fontId="21" fillId="3" borderId="0" xfId="0" applyFont="1" applyFill="1" applyBorder="1" applyAlignment="1" applyProtection="1">
      <alignment horizontal="center" textRotation="90"/>
      <protection hidden="1"/>
    </xf>
    <xf numFmtId="0" fontId="14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Border="1" applyAlignment="1" applyProtection="1">
      <alignment horizontal="center" textRotation="90" shrinkToFit="1"/>
      <protection hidden="1"/>
    </xf>
    <xf numFmtId="0" fontId="2" fillId="3" borderId="0" xfId="0" applyFont="1" applyFill="1" applyBorder="1" applyAlignment="1" applyProtection="1">
      <alignment horizontal="center" vertical="center" textRotation="90" shrinkToFit="1"/>
      <protection hidden="1"/>
    </xf>
    <xf numFmtId="0" fontId="17" fillId="3" borderId="0" xfId="0" applyFont="1" applyFill="1" applyBorder="1" applyAlignment="1" applyProtection="1">
      <alignment horizontal="center" shrinkToFit="1"/>
      <protection hidden="1"/>
    </xf>
    <xf numFmtId="0" fontId="0" fillId="0" borderId="261" xfId="0" applyBorder="1" applyAlignment="1" applyProtection="1">
      <alignment horizontal="center" vertical="center" shrinkToFit="1"/>
      <protection hidden="1"/>
    </xf>
    <xf numFmtId="0" fontId="18" fillId="0" borderId="0" xfId="0" applyFont="1" applyAlignment="1" applyProtection="1">
      <alignment horizontal="center" shrinkToFit="1"/>
      <protection hidden="1"/>
    </xf>
    <xf numFmtId="0" fontId="0" fillId="2" borderId="259" xfId="0" applyFill="1" applyBorder="1" applyAlignment="1" applyProtection="1">
      <alignment horizontal="center" vertical="center" shrinkToFit="1"/>
      <protection locked="0"/>
    </xf>
    <xf numFmtId="14" fontId="0" fillId="2" borderId="259" xfId="0" applyNumberFormat="1" applyFill="1" applyBorder="1" applyAlignment="1" applyProtection="1">
      <alignment horizontal="center" vertical="center" shrinkToFit="1"/>
      <protection locked="0"/>
    </xf>
    <xf numFmtId="0" fontId="0" fillId="2" borderId="260" xfId="0" applyFill="1" applyBorder="1" applyAlignment="1" applyProtection="1">
      <alignment horizontal="center" vertical="center" shrinkToFit="1"/>
      <protection locked="0"/>
    </xf>
    <xf numFmtId="0" fontId="2" fillId="0" borderId="107" xfId="0" applyFont="1" applyBorder="1" applyAlignment="1" applyProtection="1">
      <alignment horizontal="center" vertical="center" shrinkToFit="1"/>
      <protection hidden="1"/>
    </xf>
    <xf numFmtId="0" fontId="2" fillId="0" borderId="188" xfId="0" applyFont="1" applyBorder="1" applyAlignment="1" applyProtection="1">
      <alignment horizontal="center" vertical="center" shrinkToFit="1"/>
      <protection hidden="1"/>
    </xf>
    <xf numFmtId="0" fontId="2" fillId="0" borderId="261" xfId="0" applyFont="1" applyBorder="1" applyAlignment="1" applyProtection="1">
      <alignment horizontal="center" vertical="center" shrinkToFit="1"/>
      <protection hidden="1"/>
    </xf>
    <xf numFmtId="0" fontId="0" fillId="0" borderId="106" xfId="0" applyBorder="1" applyAlignment="1" applyProtection="1">
      <alignment horizontal="right" vertical="center"/>
      <protection hidden="1"/>
    </xf>
    <xf numFmtId="0" fontId="0" fillId="2" borderId="262" xfId="0" applyFill="1" applyBorder="1" applyAlignment="1" applyProtection="1">
      <alignment horizontal="center" vertical="center" shrinkToFit="1"/>
      <protection locked="0"/>
    </xf>
    <xf numFmtId="0" fontId="0" fillId="2" borderId="149" xfId="0" applyFill="1" applyBorder="1" applyAlignment="1" applyProtection="1">
      <alignment horizontal="center" vertical="center" shrinkToFit="1"/>
      <protection locked="0"/>
    </xf>
    <xf numFmtId="0" fontId="0" fillId="3" borderId="263" xfId="0" applyFill="1" applyBorder="1" applyAlignment="1" applyProtection="1">
      <alignment horizontal="center" vertical="center" shrinkToFit="1"/>
      <protection hidden="1"/>
    </xf>
    <xf numFmtId="0" fontId="0" fillId="3" borderId="149" xfId="0" applyFill="1" applyBorder="1" applyAlignment="1" applyProtection="1">
      <alignment horizontal="center" vertical="center" shrinkToFit="1"/>
      <protection hidden="1"/>
    </xf>
  </cellXfs>
  <cellStyles count="1">
    <cellStyle name="Norma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theme="6" tint="-0.24994659260841701"/>
        </left>
        <right style="thin">
          <color theme="6" tint="-0.2499465926084170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</border>
    </dxf>
  </dxfs>
  <tableStyles count="0" defaultTableStyle="TableStyleMedium2" defaultPivotStyle="PivotStyleLight16"/>
  <colors>
    <mruColors>
      <color rgb="FF0000FF"/>
      <color rgb="FF0000CC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49</xdr:col>
      <xdr:colOff>38101</xdr:colOff>
      <xdr:row>0</xdr:row>
      <xdr:rowOff>9526</xdr:rowOff>
    </xdr:from>
    <xdr:to>
      <xdr:col>49</xdr:col>
      <xdr:colOff>742951</xdr:colOff>
      <xdr:row>3</xdr:row>
      <xdr:rowOff>152401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6" y="9526"/>
          <a:ext cx="7048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3</xdr:col>
      <xdr:colOff>1028700</xdr:colOff>
      <xdr:row>29</xdr:row>
      <xdr:rowOff>19050</xdr:rowOff>
    </xdr:from>
    <xdr:to>
      <xdr:col>7</xdr:col>
      <xdr:colOff>47625</xdr:colOff>
      <xdr:row>30</xdr:row>
      <xdr:rowOff>36585</xdr:rowOff>
    </xdr:to>
    <xdr:sp macro="" textlink="">
      <xdr:nvSpPr>
        <xdr:cNvPr id="3" name="Metin kutusu 2"/>
        <xdr:cNvSpPr txBox="1"/>
      </xdr:nvSpPr>
      <xdr:spPr>
        <a:xfrm>
          <a:off x="1381125" y="6591300"/>
          <a:ext cx="178117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r-TR" sz="800"/>
            <a:t>V:2.0-HAZIRLAYAN:Necdet</a:t>
          </a:r>
          <a:r>
            <a:rPr lang="tr-TR" sz="800" baseline="0"/>
            <a:t> KARABEK</a:t>
          </a:r>
          <a:endParaRPr lang="tr-TR" sz="800"/>
        </a:p>
      </xdr:txBody>
    </xdr:sp>
    <xdr:clientData fPrintsWithSheet="0"/>
  </xdr:twoCellAnchor>
  <xdr:twoCellAnchor editAs="oneCell">
    <xdr:from>
      <xdr:col>24</xdr:col>
      <xdr:colOff>57150</xdr:colOff>
      <xdr:row>34</xdr:row>
      <xdr:rowOff>38100</xdr:rowOff>
    </xdr:from>
    <xdr:to>
      <xdr:col>26</xdr:col>
      <xdr:colOff>135093</xdr:colOff>
      <xdr:row>43</xdr:row>
      <xdr:rowOff>28574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581900"/>
          <a:ext cx="458943" cy="1714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123</xdr:col>
      <xdr:colOff>84659</xdr:colOff>
      <xdr:row>35</xdr:row>
      <xdr:rowOff>34396</xdr:rowOff>
    </xdr:from>
    <xdr:to>
      <xdr:col>123</xdr:col>
      <xdr:colOff>322784</xdr:colOff>
      <xdr:row>36</xdr:row>
      <xdr:rowOff>10585</xdr:rowOff>
    </xdr:to>
    <xdr:sp macro="" textlink="">
      <xdr:nvSpPr>
        <xdr:cNvPr id="2" name="1 Dikdörtgen"/>
        <xdr:cNvSpPr/>
      </xdr:nvSpPr>
      <xdr:spPr>
        <a:xfrm>
          <a:off x="7683492" y="4955646"/>
          <a:ext cx="238125" cy="1455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 editAs="absolute">
    <xdr:from>
      <xdr:col>123</xdr:col>
      <xdr:colOff>84666</xdr:colOff>
      <xdr:row>36</xdr:row>
      <xdr:rowOff>46303</xdr:rowOff>
    </xdr:from>
    <xdr:to>
      <xdr:col>123</xdr:col>
      <xdr:colOff>322791</xdr:colOff>
      <xdr:row>37</xdr:row>
      <xdr:rowOff>22491</xdr:rowOff>
    </xdr:to>
    <xdr:sp macro="" textlink="">
      <xdr:nvSpPr>
        <xdr:cNvPr id="3" name="2 Dikdörtgen"/>
        <xdr:cNvSpPr/>
      </xdr:nvSpPr>
      <xdr:spPr>
        <a:xfrm>
          <a:off x="7683499" y="5136886"/>
          <a:ext cx="238125" cy="1455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123</xdr:col>
      <xdr:colOff>95241</xdr:colOff>
      <xdr:row>83</xdr:row>
      <xdr:rowOff>23812</xdr:rowOff>
    </xdr:from>
    <xdr:to>
      <xdr:col>123</xdr:col>
      <xdr:colOff>333366</xdr:colOff>
      <xdr:row>84</xdr:row>
      <xdr:rowOff>1</xdr:rowOff>
    </xdr:to>
    <xdr:sp macro="" textlink="">
      <xdr:nvSpPr>
        <xdr:cNvPr id="4" name="5 Dikdörtgen"/>
        <xdr:cNvSpPr/>
      </xdr:nvSpPr>
      <xdr:spPr>
        <a:xfrm>
          <a:off x="7181841" y="12101512"/>
          <a:ext cx="238125" cy="14763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123</xdr:col>
      <xdr:colOff>95248</xdr:colOff>
      <xdr:row>84</xdr:row>
      <xdr:rowOff>35719</xdr:rowOff>
    </xdr:from>
    <xdr:to>
      <xdr:col>123</xdr:col>
      <xdr:colOff>333373</xdr:colOff>
      <xdr:row>85</xdr:row>
      <xdr:rowOff>11907</xdr:rowOff>
    </xdr:to>
    <xdr:sp macro="" textlink="">
      <xdr:nvSpPr>
        <xdr:cNvPr id="5" name="6 Dikdörtgen"/>
        <xdr:cNvSpPr/>
      </xdr:nvSpPr>
      <xdr:spPr>
        <a:xfrm>
          <a:off x="7181848" y="12284869"/>
          <a:ext cx="238125" cy="1476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oneCellAnchor>
    <xdr:from>
      <xdr:col>1</xdr:col>
      <xdr:colOff>0</xdr:colOff>
      <xdr:row>33</xdr:row>
      <xdr:rowOff>23811</xdr:rowOff>
    </xdr:from>
    <xdr:ext cx="7101416" cy="2971271"/>
    <xdr:sp macro="" textlink="">
      <xdr:nvSpPr>
        <xdr:cNvPr id="8" name="7 Dikdörtgen"/>
        <xdr:cNvSpPr/>
      </xdr:nvSpPr>
      <xdr:spPr>
        <a:xfrm>
          <a:off x="148167" y="4500561"/>
          <a:ext cx="7101416" cy="2971271"/>
        </a:xfrm>
        <a:prstGeom prst="rect">
          <a:avLst/>
        </a:prstGeom>
      </xdr:spPr>
      <xdr:style>
        <a:lnRef idx="2">
          <a:schemeClr val="accent6"/>
        </a:lnRef>
        <a:fillRef idx="1001">
          <a:schemeClr val="dk1"/>
        </a:fillRef>
        <a:effectRef idx="0">
          <a:schemeClr val="accent6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ctr"/>
          <a:r>
            <a:rPr lang="tr-TR" sz="3500" b="1"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D İ K K A T ! </a:t>
          </a:r>
          <a:r>
            <a:rPr lang="tr-TR" sz="3500" b="1" baseline="0"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 </a:t>
          </a:r>
          <a:endParaRPr lang="tr-TR" sz="3500" b="1">
            <a:solidFill>
              <a:srgbClr val="FFFF00"/>
            </a:solidFill>
            <a:effectLst/>
          </a:endParaRPr>
        </a:p>
        <a:p>
          <a:pPr algn="ctr"/>
          <a:r>
            <a:rPr lang="tr-TR" sz="2200" b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İkinci bir Kurs Merkezi için, </a:t>
          </a:r>
          <a:endParaRPr lang="tr-TR" sz="2200" b="1">
            <a:solidFill>
              <a:schemeClr val="bg1"/>
            </a:solidFill>
            <a:effectLst/>
          </a:endParaRPr>
        </a:p>
        <a:p>
          <a:pPr algn="ctr"/>
          <a:r>
            <a:rPr lang="tr-TR" sz="2200" b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Ayrı Puntajı Doldurunuz.</a:t>
          </a:r>
          <a:endParaRPr lang="tr-TR" sz="2200" b="1">
            <a:solidFill>
              <a:schemeClr val="bg1"/>
            </a:solidFill>
            <a:effectLst/>
          </a:endParaRPr>
        </a:p>
        <a:p>
          <a:pPr algn="ctr"/>
          <a:r>
            <a:rPr lang="tr-TR" sz="2200" b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İkisini de ayrı ayrı ilgili kurum yetkililerine imzalatınız, </a:t>
          </a:r>
          <a:endParaRPr lang="tr-TR" sz="2200" b="1">
            <a:solidFill>
              <a:schemeClr val="bg1"/>
            </a:solidFill>
            <a:effectLst/>
          </a:endParaRPr>
        </a:p>
        <a:p>
          <a:pPr algn="ctr"/>
          <a:r>
            <a:rPr lang="tr-TR" sz="2200" b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kaşeletiniz ve onaylatıp </a:t>
          </a:r>
          <a:endParaRPr lang="tr-TR" sz="2200" b="1">
            <a:solidFill>
              <a:schemeClr val="bg1"/>
            </a:solidFill>
            <a:effectLst/>
          </a:endParaRPr>
        </a:p>
        <a:p>
          <a:pPr algn="ctr"/>
          <a:r>
            <a:rPr lang="tr-TR" sz="2200" b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Halk Eğitim Merkezi Müdürlüğümüze öyle teslim ediniz.</a:t>
          </a:r>
          <a:endParaRPr lang="tr-TR" sz="2200" b="1">
            <a:solidFill>
              <a:schemeClr val="bg1"/>
            </a:solidFill>
            <a:effectLst/>
          </a:endParaRPr>
        </a:p>
      </xdr:txBody>
    </xdr:sp>
    <xdr:clientData fPrintsWithSheet="0"/>
  </xdr:oneCellAnchor>
  <xdr:twoCellAnchor editAs="absolute">
    <xdr:from>
      <xdr:col>156</xdr:col>
      <xdr:colOff>179918</xdr:colOff>
      <xdr:row>0</xdr:row>
      <xdr:rowOff>1</xdr:rowOff>
    </xdr:from>
    <xdr:to>
      <xdr:col>158</xdr:col>
      <xdr:colOff>137585</xdr:colOff>
      <xdr:row>2</xdr:row>
      <xdr:rowOff>36632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66585" y="1"/>
          <a:ext cx="402167" cy="470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122</xdr:col>
      <xdr:colOff>84666</xdr:colOff>
      <xdr:row>0</xdr:row>
      <xdr:rowOff>132001</xdr:rowOff>
    </xdr:from>
    <xdr:to>
      <xdr:col>123</xdr:col>
      <xdr:colOff>146851</xdr:colOff>
      <xdr:row>2</xdr:row>
      <xdr:rowOff>111533</xdr:rowOff>
    </xdr:to>
    <xdr:pic>
      <xdr:nvPicPr>
        <xdr:cNvPr id="10" name="6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0916" y="132001"/>
          <a:ext cx="390268" cy="41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156</xdr:col>
      <xdr:colOff>190503</xdr:colOff>
      <xdr:row>48</xdr:row>
      <xdr:rowOff>21166</xdr:rowOff>
    </xdr:from>
    <xdr:to>
      <xdr:col>158</xdr:col>
      <xdr:colOff>148170</xdr:colOff>
      <xdr:row>50</xdr:row>
      <xdr:rowOff>68381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77170" y="7842249"/>
          <a:ext cx="402167" cy="470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122</xdr:col>
      <xdr:colOff>31750</xdr:colOff>
      <xdr:row>48</xdr:row>
      <xdr:rowOff>110835</xdr:rowOff>
    </xdr:from>
    <xdr:to>
      <xdr:col>123</xdr:col>
      <xdr:colOff>93935</xdr:colOff>
      <xdr:row>50</xdr:row>
      <xdr:rowOff>100951</xdr:rowOff>
    </xdr:to>
    <xdr:pic>
      <xdr:nvPicPr>
        <xdr:cNvPr id="13" name="6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7466252"/>
          <a:ext cx="390268" cy="41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122</xdr:col>
      <xdr:colOff>21169</xdr:colOff>
      <xdr:row>47</xdr:row>
      <xdr:rowOff>126992</xdr:rowOff>
    </xdr:from>
    <xdr:to>
      <xdr:col>158</xdr:col>
      <xdr:colOff>232833</xdr:colOff>
      <xdr:row>47</xdr:row>
      <xdr:rowOff>444491</xdr:rowOff>
    </xdr:to>
    <xdr:sp macro="" textlink="">
      <xdr:nvSpPr>
        <xdr:cNvPr id="15" name="Metin kutusu 14"/>
        <xdr:cNvSpPr txBox="1"/>
      </xdr:nvSpPr>
      <xdr:spPr>
        <a:xfrm>
          <a:off x="7291919" y="7291909"/>
          <a:ext cx="9472081" cy="317499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r-TR" sz="2000" b="0" i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DİKKAT! Bu Form Çıktısı Normal </a:t>
          </a:r>
          <a:r>
            <a:rPr lang="tr-TR" sz="2000" b="0" i="1" baseline="0"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A4</a:t>
          </a:r>
          <a:r>
            <a:rPr lang="tr-TR" sz="2000" b="0" i="1" baseline="0"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 Kağıdı Boyutundadır</a:t>
          </a:r>
        </a:p>
      </xdr:txBody>
    </xdr:sp>
    <xdr:clientData fPrintsWithSheet="0"/>
  </xdr:twoCellAnchor>
  <xdr:twoCellAnchor editAs="absolute">
    <xdr:from>
      <xdr:col>156</xdr:col>
      <xdr:colOff>6613</xdr:colOff>
      <xdr:row>3</xdr:row>
      <xdr:rowOff>95251</xdr:rowOff>
    </xdr:from>
    <xdr:to>
      <xdr:col>171</xdr:col>
      <xdr:colOff>328084</xdr:colOff>
      <xdr:row>14</xdr:row>
      <xdr:rowOff>179920</xdr:rowOff>
    </xdr:to>
    <xdr:cxnSp macro="">
      <xdr:nvCxnSpPr>
        <xdr:cNvPr id="18" name="Dirsek Bağlayıcısı 17"/>
        <xdr:cNvCxnSpPr/>
      </xdr:nvCxnSpPr>
      <xdr:spPr>
        <a:xfrm>
          <a:off x="16086665" y="740834"/>
          <a:ext cx="2730502" cy="2370669"/>
        </a:xfrm>
        <a:prstGeom prst="bentConnector3">
          <a:avLst>
            <a:gd name="adj1" fmla="val 100000"/>
          </a:avLst>
        </a:prstGeom>
        <a:ln w="41275" cap="flat" cmpd="sng" algn="ctr">
          <a:solidFill>
            <a:srgbClr val="FF0000"/>
          </a:solidFill>
          <a:prstDash val="sysDot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 fPrintsWithSheet="0"/>
  </xdr:twoCellAnchor>
  <xdr:twoCellAnchor>
    <xdr:from>
      <xdr:col>168</xdr:col>
      <xdr:colOff>158747</xdr:colOff>
      <xdr:row>33</xdr:row>
      <xdr:rowOff>63498</xdr:rowOff>
    </xdr:from>
    <xdr:to>
      <xdr:col>176</xdr:col>
      <xdr:colOff>264581</xdr:colOff>
      <xdr:row>48</xdr:row>
      <xdr:rowOff>42331</xdr:rowOff>
    </xdr:to>
    <xdr:sp macro="" textlink="">
      <xdr:nvSpPr>
        <xdr:cNvPr id="19" name="Bulut Belirtme Çizgisi 18"/>
        <xdr:cNvSpPr/>
      </xdr:nvSpPr>
      <xdr:spPr>
        <a:xfrm>
          <a:off x="16192497" y="4540248"/>
          <a:ext cx="3354917" cy="3026833"/>
        </a:xfrm>
        <a:prstGeom prst="cloudCallout">
          <a:avLst>
            <a:gd name="adj1" fmla="val -2851"/>
            <a:gd name="adj2" fmla="val -89248"/>
          </a:avLst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700">
              <a:solidFill>
                <a:schemeClr val="bg1"/>
              </a:solidFill>
            </a:rPr>
            <a:t>Resmi tatillerin yada herhangi bir sebepten ders yapılamamış</a:t>
          </a:r>
          <a:r>
            <a:rPr lang="tr-TR" sz="1700" baseline="0">
              <a:solidFill>
                <a:schemeClr val="bg1"/>
              </a:solidFill>
            </a:rPr>
            <a:t> olan günlere ait tarihin üst kısmına "</a:t>
          </a:r>
          <a:r>
            <a:rPr lang="tr-TR" sz="1700" b="1" baseline="0">
              <a:solidFill>
                <a:schemeClr val="bg1"/>
              </a:solidFill>
            </a:rPr>
            <a:t>X</a:t>
          </a:r>
          <a:r>
            <a:rPr lang="tr-TR" sz="1700" baseline="0">
              <a:solidFill>
                <a:schemeClr val="bg1"/>
              </a:solidFill>
            </a:rPr>
            <a:t>" işareti koyunuz. O güne ait ders saati silinecektir.</a:t>
          </a:r>
          <a:endParaRPr lang="tr-TR" sz="170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158</xdr:col>
      <xdr:colOff>74081</xdr:colOff>
      <xdr:row>32</xdr:row>
      <xdr:rowOff>21167</xdr:rowOff>
    </xdr:from>
    <xdr:to>
      <xdr:col>170</xdr:col>
      <xdr:colOff>126997</xdr:colOff>
      <xdr:row>36</xdr:row>
      <xdr:rowOff>148167</xdr:rowOff>
    </xdr:to>
    <xdr:sp macro="" textlink="">
      <xdr:nvSpPr>
        <xdr:cNvPr id="16" name="Patlama 1 15"/>
        <xdr:cNvSpPr/>
      </xdr:nvSpPr>
      <xdr:spPr>
        <a:xfrm>
          <a:off x="16605248" y="4275667"/>
          <a:ext cx="1449916" cy="963083"/>
        </a:xfrm>
        <a:prstGeom prst="irregularSeal1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 fPrintsWithSheet="0"/>
  </xdr:twoCellAnchor>
  <xdr:twoCellAnchor editAs="absolute">
    <xdr:from>
      <xdr:col>158</xdr:col>
      <xdr:colOff>264581</xdr:colOff>
      <xdr:row>33</xdr:row>
      <xdr:rowOff>21167</xdr:rowOff>
    </xdr:from>
    <xdr:to>
      <xdr:col>169</xdr:col>
      <xdr:colOff>306915</xdr:colOff>
      <xdr:row>34</xdr:row>
      <xdr:rowOff>148167</xdr:rowOff>
    </xdr:to>
    <xdr:sp macro="" textlink="">
      <xdr:nvSpPr>
        <xdr:cNvPr id="17" name="Metin kutusu 16"/>
        <xdr:cNvSpPr txBox="1"/>
      </xdr:nvSpPr>
      <xdr:spPr>
        <a:xfrm>
          <a:off x="16795748" y="4497917"/>
          <a:ext cx="1016000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2500" b="1">
              <a:solidFill>
                <a:schemeClr val="bg1"/>
              </a:solidFill>
            </a:rPr>
            <a:t>YENİ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E47"/>
  <sheetViews>
    <sheetView showGridLines="0" showRowColHeaders="0" showZeros="0" workbookViewId="0">
      <pane ySplit="3" topLeftCell="A4" activePane="bottomLeft" state="frozenSplit"/>
      <selection pane="bottomLeft" activeCell="E2" sqref="E2:O2"/>
    </sheetView>
  </sheetViews>
  <sheetFormatPr defaultRowHeight="15" x14ac:dyDescent="0.25"/>
  <cols>
    <col min="1" max="1" width="2.140625" style="1" customWidth="1"/>
    <col min="2" max="2" width="6.85546875" style="1" hidden="1" customWidth="1"/>
    <col min="3" max="3" width="3.140625" style="14" customWidth="1"/>
    <col min="4" max="4" width="16.5703125" style="1" customWidth="1"/>
    <col min="5" max="5" width="7" style="1" customWidth="1"/>
    <col min="6" max="6" width="9" style="1" customWidth="1"/>
    <col min="7" max="7" width="8.85546875" style="1" customWidth="1"/>
    <col min="8" max="8" width="14.85546875" style="1" customWidth="1"/>
    <col min="9" max="15" width="2.5703125" style="1" customWidth="1"/>
    <col min="16" max="17" width="4" style="1" hidden="1" customWidth="1"/>
    <col min="18" max="48" width="2.85546875" style="1" customWidth="1"/>
    <col min="49" max="49" width="4.28515625" style="9" customWidth="1"/>
    <col min="50" max="50" width="12.140625" style="1" customWidth="1"/>
    <col min="51" max="51" width="0.85546875" style="1" customWidth="1"/>
    <col min="52" max="54" width="9.140625" style="1"/>
    <col min="55" max="55" width="0" style="1" hidden="1" customWidth="1"/>
    <col min="56" max="56" width="10.140625" style="1" hidden="1" customWidth="1"/>
    <col min="57" max="57" width="10.140625" style="2" hidden="1" customWidth="1"/>
    <col min="58" max="16384" width="9.140625" style="1"/>
  </cols>
  <sheetData>
    <row r="1" spans="2:57" ht="17.25" x14ac:dyDescent="0.3"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2" spans="2:57" ht="15.75" customHeight="1" x14ac:dyDescent="0.3">
      <c r="C2" s="601" t="s">
        <v>50</v>
      </c>
      <c r="D2" s="601"/>
      <c r="E2" s="602" t="s">
        <v>53</v>
      </c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16"/>
      <c r="Q2" s="16"/>
      <c r="R2" s="16"/>
      <c r="S2" s="603" t="s">
        <v>0</v>
      </c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</row>
    <row r="3" spans="2:57" ht="17.25" x14ac:dyDescent="0.3">
      <c r="C3" s="601" t="s">
        <v>51</v>
      </c>
      <c r="D3" s="601"/>
      <c r="E3" s="604" t="s">
        <v>3</v>
      </c>
      <c r="F3" s="604"/>
      <c r="G3" s="13">
        <v>2017</v>
      </c>
      <c r="I3" s="3"/>
      <c r="J3" s="3"/>
      <c r="K3" s="3"/>
      <c r="L3" s="3"/>
      <c r="M3" s="3"/>
      <c r="N3" s="3"/>
      <c r="O3" s="3"/>
      <c r="P3" s="3"/>
      <c r="Q3" s="3"/>
      <c r="AB3" s="17" t="s">
        <v>52</v>
      </c>
    </row>
    <row r="4" spans="2:57" ht="15.75" thickBot="1" x14ac:dyDescent="0.3">
      <c r="C4" s="614"/>
      <c r="D4" s="614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275"/>
      <c r="Q4" s="275"/>
      <c r="R4" s="276"/>
      <c r="S4" s="276"/>
      <c r="T4" s="276"/>
      <c r="U4" s="276"/>
    </row>
    <row r="5" spans="2:57" ht="15.75" hidden="1" thickBo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5">
        <v>7</v>
      </c>
      <c r="Y5" s="5">
        <v>8</v>
      </c>
      <c r="Z5" s="5">
        <v>9</v>
      </c>
      <c r="AA5" s="5">
        <v>10</v>
      </c>
      <c r="AB5" s="5">
        <v>11</v>
      </c>
      <c r="AC5" s="5">
        <v>12</v>
      </c>
      <c r="AD5" s="5">
        <v>13</v>
      </c>
      <c r="AE5" s="5">
        <v>14</v>
      </c>
      <c r="AF5" s="5">
        <v>15</v>
      </c>
      <c r="AG5" s="5">
        <v>16</v>
      </c>
      <c r="AH5" s="5">
        <v>17</v>
      </c>
      <c r="AI5" s="5">
        <v>18</v>
      </c>
      <c r="AJ5" s="5">
        <v>19</v>
      </c>
      <c r="AK5" s="5">
        <v>20</v>
      </c>
      <c r="AL5" s="5">
        <v>21</v>
      </c>
      <c r="AM5" s="5">
        <v>22</v>
      </c>
      <c r="AN5" s="5">
        <v>23</v>
      </c>
      <c r="AO5" s="5">
        <v>24</v>
      </c>
      <c r="AP5" s="5">
        <v>25</v>
      </c>
      <c r="AQ5" s="5">
        <v>26</v>
      </c>
      <c r="AR5" s="5">
        <v>27</v>
      </c>
      <c r="AS5" s="5">
        <v>28</v>
      </c>
      <c r="AT5" s="5">
        <v>29</v>
      </c>
      <c r="AU5" s="5">
        <v>30</v>
      </c>
      <c r="AV5" s="5">
        <v>31</v>
      </c>
      <c r="AW5" s="10"/>
      <c r="AX5" s="4"/>
    </row>
    <row r="6" spans="2:57" ht="15.75" thickBot="1" x14ac:dyDescent="0.3">
      <c r="C6" s="605" t="s">
        <v>29</v>
      </c>
      <c r="D6" s="608" t="s">
        <v>45</v>
      </c>
      <c r="E6" s="609"/>
      <c r="F6" s="609"/>
      <c r="G6" s="609"/>
      <c r="H6" s="610"/>
      <c r="I6" s="611" t="s">
        <v>46</v>
      </c>
      <c r="J6" s="612"/>
      <c r="K6" s="612"/>
      <c r="L6" s="612"/>
      <c r="M6" s="612"/>
      <c r="N6" s="612"/>
      <c r="O6" s="613"/>
      <c r="P6" s="48"/>
      <c r="Q6" s="49"/>
      <c r="R6" s="67">
        <f>IF(R8&lt;&gt;"",R5,"")</f>
        <v>1</v>
      </c>
      <c r="S6" s="68">
        <f t="shared" ref="S6:AV6" si="0">IF(S8&lt;&gt;"",S5,"")</f>
        <v>2</v>
      </c>
      <c r="T6" s="68">
        <f t="shared" si="0"/>
        <v>3</v>
      </c>
      <c r="U6" s="68">
        <f t="shared" si="0"/>
        <v>4</v>
      </c>
      <c r="V6" s="68">
        <f t="shared" si="0"/>
        <v>5</v>
      </c>
      <c r="W6" s="68">
        <f t="shared" si="0"/>
        <v>6</v>
      </c>
      <c r="X6" s="68">
        <f t="shared" si="0"/>
        <v>7</v>
      </c>
      <c r="Y6" s="68">
        <f t="shared" si="0"/>
        <v>8</v>
      </c>
      <c r="Z6" s="68">
        <f t="shared" si="0"/>
        <v>9</v>
      </c>
      <c r="AA6" s="68">
        <f t="shared" si="0"/>
        <v>10</v>
      </c>
      <c r="AB6" s="68">
        <f t="shared" si="0"/>
        <v>11</v>
      </c>
      <c r="AC6" s="68">
        <f t="shared" si="0"/>
        <v>12</v>
      </c>
      <c r="AD6" s="68">
        <f t="shared" si="0"/>
        <v>13</v>
      </c>
      <c r="AE6" s="68">
        <f t="shared" si="0"/>
        <v>14</v>
      </c>
      <c r="AF6" s="68">
        <f t="shared" si="0"/>
        <v>15</v>
      </c>
      <c r="AG6" s="68">
        <f t="shared" si="0"/>
        <v>16</v>
      </c>
      <c r="AH6" s="68">
        <f t="shared" si="0"/>
        <v>17</v>
      </c>
      <c r="AI6" s="68">
        <f t="shared" si="0"/>
        <v>18</v>
      </c>
      <c r="AJ6" s="68">
        <f t="shared" si="0"/>
        <v>19</v>
      </c>
      <c r="AK6" s="68">
        <f t="shared" si="0"/>
        <v>20</v>
      </c>
      <c r="AL6" s="68">
        <f t="shared" si="0"/>
        <v>21</v>
      </c>
      <c r="AM6" s="68">
        <f t="shared" si="0"/>
        <v>22</v>
      </c>
      <c r="AN6" s="68">
        <f t="shared" si="0"/>
        <v>23</v>
      </c>
      <c r="AO6" s="68">
        <f t="shared" si="0"/>
        <v>24</v>
      </c>
      <c r="AP6" s="68">
        <f t="shared" si="0"/>
        <v>25</v>
      </c>
      <c r="AQ6" s="68">
        <f t="shared" si="0"/>
        <v>26</v>
      </c>
      <c r="AR6" s="68">
        <f t="shared" si="0"/>
        <v>27</v>
      </c>
      <c r="AS6" s="68">
        <f t="shared" si="0"/>
        <v>28</v>
      </c>
      <c r="AT6" s="68">
        <f t="shared" si="0"/>
        <v>29</v>
      </c>
      <c r="AU6" s="68">
        <f t="shared" si="0"/>
        <v>30</v>
      </c>
      <c r="AV6" s="69">
        <f t="shared" si="0"/>
        <v>31</v>
      </c>
      <c r="AW6" s="590" t="s">
        <v>2</v>
      </c>
      <c r="AX6" s="593" t="s">
        <v>30</v>
      </c>
    </row>
    <row r="7" spans="2:57" s="6" customFormat="1" ht="51.75" hidden="1" customHeight="1" thickBot="1" x14ac:dyDescent="0.3">
      <c r="C7" s="606"/>
      <c r="D7" s="42"/>
      <c r="E7" s="11"/>
      <c r="F7" s="11"/>
      <c r="G7" s="11"/>
      <c r="H7" s="11"/>
      <c r="I7" s="50"/>
      <c r="J7" s="51"/>
      <c r="K7" s="51"/>
      <c r="L7" s="51"/>
      <c r="M7" s="51"/>
      <c r="N7" s="51"/>
      <c r="O7" s="52"/>
      <c r="P7" s="53"/>
      <c r="Q7" s="54"/>
      <c r="R7" s="70">
        <f>BD25</f>
        <v>42736</v>
      </c>
      <c r="S7" s="71">
        <f>R7+1</f>
        <v>42737</v>
      </c>
      <c r="T7" s="71">
        <f t="shared" ref="T7:AV7" si="1">S7+1</f>
        <v>42738</v>
      </c>
      <c r="U7" s="71">
        <f t="shared" si="1"/>
        <v>42739</v>
      </c>
      <c r="V7" s="71">
        <f t="shared" si="1"/>
        <v>42740</v>
      </c>
      <c r="W7" s="71">
        <f t="shared" si="1"/>
        <v>42741</v>
      </c>
      <c r="X7" s="71">
        <f t="shared" si="1"/>
        <v>42742</v>
      </c>
      <c r="Y7" s="71">
        <f t="shared" si="1"/>
        <v>42743</v>
      </c>
      <c r="Z7" s="71">
        <f t="shared" si="1"/>
        <v>42744</v>
      </c>
      <c r="AA7" s="71">
        <f t="shared" si="1"/>
        <v>42745</v>
      </c>
      <c r="AB7" s="71">
        <f t="shared" si="1"/>
        <v>42746</v>
      </c>
      <c r="AC7" s="71">
        <f t="shared" si="1"/>
        <v>42747</v>
      </c>
      <c r="AD7" s="71">
        <f t="shared" si="1"/>
        <v>42748</v>
      </c>
      <c r="AE7" s="71">
        <f t="shared" si="1"/>
        <v>42749</v>
      </c>
      <c r="AF7" s="71">
        <f t="shared" si="1"/>
        <v>42750</v>
      </c>
      <c r="AG7" s="71">
        <f t="shared" si="1"/>
        <v>42751</v>
      </c>
      <c r="AH7" s="71">
        <f t="shared" si="1"/>
        <v>42752</v>
      </c>
      <c r="AI7" s="71">
        <f t="shared" si="1"/>
        <v>42753</v>
      </c>
      <c r="AJ7" s="71">
        <f t="shared" si="1"/>
        <v>42754</v>
      </c>
      <c r="AK7" s="71">
        <f t="shared" si="1"/>
        <v>42755</v>
      </c>
      <c r="AL7" s="71">
        <f t="shared" si="1"/>
        <v>42756</v>
      </c>
      <c r="AM7" s="71">
        <f t="shared" si="1"/>
        <v>42757</v>
      </c>
      <c r="AN7" s="71">
        <f t="shared" si="1"/>
        <v>42758</v>
      </c>
      <c r="AO7" s="71">
        <f t="shared" si="1"/>
        <v>42759</v>
      </c>
      <c r="AP7" s="71">
        <f t="shared" si="1"/>
        <v>42760</v>
      </c>
      <c r="AQ7" s="71">
        <f t="shared" si="1"/>
        <v>42761</v>
      </c>
      <c r="AR7" s="71">
        <f t="shared" si="1"/>
        <v>42762</v>
      </c>
      <c r="AS7" s="71">
        <f t="shared" si="1"/>
        <v>42763</v>
      </c>
      <c r="AT7" s="71">
        <f t="shared" si="1"/>
        <v>42764</v>
      </c>
      <c r="AU7" s="71">
        <f t="shared" si="1"/>
        <v>42765</v>
      </c>
      <c r="AV7" s="72">
        <f t="shared" si="1"/>
        <v>42766</v>
      </c>
      <c r="AW7" s="591"/>
      <c r="AX7" s="594"/>
      <c r="BE7" s="7"/>
    </row>
    <row r="8" spans="2:57" ht="63" customHeight="1" x14ac:dyDescent="0.25">
      <c r="C8" s="606"/>
      <c r="D8" s="596" t="s">
        <v>49</v>
      </c>
      <c r="E8" s="598" t="s">
        <v>34</v>
      </c>
      <c r="F8" s="599"/>
      <c r="G8" s="599"/>
      <c r="H8" s="600"/>
      <c r="I8" s="55" t="s">
        <v>22</v>
      </c>
      <c r="J8" s="56" t="s">
        <v>23</v>
      </c>
      <c r="K8" s="56" t="s">
        <v>24</v>
      </c>
      <c r="L8" s="56" t="s">
        <v>25</v>
      </c>
      <c r="M8" s="56" t="s">
        <v>26</v>
      </c>
      <c r="N8" s="367" t="s">
        <v>27</v>
      </c>
      <c r="O8" s="368" t="s">
        <v>28</v>
      </c>
      <c r="P8" s="57"/>
      <c r="Q8" s="58"/>
      <c r="R8" s="73">
        <f t="shared" ref="R8:AV8" si="2">IF((TEXT(R7,"AAAA"))=AY,R7,"")</f>
        <v>42736</v>
      </c>
      <c r="S8" s="74">
        <f t="shared" si="2"/>
        <v>42737</v>
      </c>
      <c r="T8" s="74">
        <f t="shared" si="2"/>
        <v>42738</v>
      </c>
      <c r="U8" s="74">
        <f t="shared" si="2"/>
        <v>42739</v>
      </c>
      <c r="V8" s="74">
        <f t="shared" si="2"/>
        <v>42740</v>
      </c>
      <c r="W8" s="74">
        <f t="shared" si="2"/>
        <v>42741</v>
      </c>
      <c r="X8" s="74">
        <f t="shared" si="2"/>
        <v>42742</v>
      </c>
      <c r="Y8" s="74">
        <f t="shared" si="2"/>
        <v>42743</v>
      </c>
      <c r="Z8" s="74">
        <f t="shared" si="2"/>
        <v>42744</v>
      </c>
      <c r="AA8" s="74">
        <f t="shared" si="2"/>
        <v>42745</v>
      </c>
      <c r="AB8" s="74">
        <f t="shared" si="2"/>
        <v>42746</v>
      </c>
      <c r="AC8" s="74">
        <f t="shared" si="2"/>
        <v>42747</v>
      </c>
      <c r="AD8" s="74">
        <f t="shared" si="2"/>
        <v>42748</v>
      </c>
      <c r="AE8" s="74">
        <f t="shared" si="2"/>
        <v>42749</v>
      </c>
      <c r="AF8" s="74">
        <f t="shared" si="2"/>
        <v>42750</v>
      </c>
      <c r="AG8" s="74">
        <f t="shared" si="2"/>
        <v>42751</v>
      </c>
      <c r="AH8" s="74">
        <f t="shared" si="2"/>
        <v>42752</v>
      </c>
      <c r="AI8" s="74">
        <f t="shared" si="2"/>
        <v>42753</v>
      </c>
      <c r="AJ8" s="74">
        <f t="shared" si="2"/>
        <v>42754</v>
      </c>
      <c r="AK8" s="74">
        <f t="shared" si="2"/>
        <v>42755</v>
      </c>
      <c r="AL8" s="74">
        <f t="shared" si="2"/>
        <v>42756</v>
      </c>
      <c r="AM8" s="74">
        <f t="shared" si="2"/>
        <v>42757</v>
      </c>
      <c r="AN8" s="74">
        <f t="shared" si="2"/>
        <v>42758</v>
      </c>
      <c r="AO8" s="74">
        <f t="shared" si="2"/>
        <v>42759</v>
      </c>
      <c r="AP8" s="74">
        <f t="shared" si="2"/>
        <v>42760</v>
      </c>
      <c r="AQ8" s="74">
        <f t="shared" si="2"/>
        <v>42761</v>
      </c>
      <c r="AR8" s="74">
        <f t="shared" si="2"/>
        <v>42762</v>
      </c>
      <c r="AS8" s="74">
        <f t="shared" si="2"/>
        <v>42763</v>
      </c>
      <c r="AT8" s="74">
        <f t="shared" si="2"/>
        <v>42764</v>
      </c>
      <c r="AU8" s="74">
        <f t="shared" si="2"/>
        <v>42765</v>
      </c>
      <c r="AV8" s="75">
        <f t="shared" si="2"/>
        <v>42766</v>
      </c>
      <c r="AW8" s="591"/>
      <c r="AX8" s="594"/>
    </row>
    <row r="9" spans="2:57" ht="27.75" customHeight="1" thickBot="1" x14ac:dyDescent="0.3">
      <c r="C9" s="607"/>
      <c r="D9" s="597"/>
      <c r="E9" s="18" t="s">
        <v>44</v>
      </c>
      <c r="F9" s="19" t="s">
        <v>32</v>
      </c>
      <c r="G9" s="19" t="s">
        <v>33</v>
      </c>
      <c r="H9" s="20" t="s">
        <v>35</v>
      </c>
      <c r="I9" s="59" t="s">
        <v>15</v>
      </c>
      <c r="J9" s="60" t="s">
        <v>16</v>
      </c>
      <c r="K9" s="60" t="s">
        <v>17</v>
      </c>
      <c r="L9" s="60" t="s">
        <v>18</v>
      </c>
      <c r="M9" s="60" t="s">
        <v>19</v>
      </c>
      <c r="N9" s="369" t="s">
        <v>20</v>
      </c>
      <c r="O9" s="370" t="s">
        <v>21</v>
      </c>
      <c r="P9" s="57"/>
      <c r="Q9" s="58"/>
      <c r="R9" s="76" t="str">
        <f>TEXT(R8,"GGG")</f>
        <v>Paz</v>
      </c>
      <c r="S9" s="77" t="str">
        <f t="shared" ref="S9:AV9" si="3">TEXT(S8,"GGG")</f>
        <v>Pzt</v>
      </c>
      <c r="T9" s="77" t="str">
        <f t="shared" si="3"/>
        <v>Sal</v>
      </c>
      <c r="U9" s="77" t="str">
        <f t="shared" si="3"/>
        <v>Çar</v>
      </c>
      <c r="V9" s="77" t="str">
        <f t="shared" si="3"/>
        <v>Per</v>
      </c>
      <c r="W9" s="77" t="str">
        <f t="shared" si="3"/>
        <v>Cum</v>
      </c>
      <c r="X9" s="77" t="str">
        <f t="shared" si="3"/>
        <v>Cmt</v>
      </c>
      <c r="Y9" s="77" t="str">
        <f t="shared" si="3"/>
        <v>Paz</v>
      </c>
      <c r="Z9" s="77" t="str">
        <f t="shared" si="3"/>
        <v>Pzt</v>
      </c>
      <c r="AA9" s="77" t="str">
        <f t="shared" si="3"/>
        <v>Sal</v>
      </c>
      <c r="AB9" s="77" t="str">
        <f t="shared" si="3"/>
        <v>Çar</v>
      </c>
      <c r="AC9" s="77" t="str">
        <f t="shared" si="3"/>
        <v>Per</v>
      </c>
      <c r="AD9" s="77" t="str">
        <f t="shared" si="3"/>
        <v>Cum</v>
      </c>
      <c r="AE9" s="77" t="str">
        <f t="shared" si="3"/>
        <v>Cmt</v>
      </c>
      <c r="AF9" s="77" t="str">
        <f t="shared" si="3"/>
        <v>Paz</v>
      </c>
      <c r="AG9" s="77" t="str">
        <f t="shared" si="3"/>
        <v>Pzt</v>
      </c>
      <c r="AH9" s="77" t="str">
        <f t="shared" si="3"/>
        <v>Sal</v>
      </c>
      <c r="AI9" s="77" t="str">
        <f t="shared" si="3"/>
        <v>Çar</v>
      </c>
      <c r="AJ9" s="77" t="str">
        <f t="shared" si="3"/>
        <v>Per</v>
      </c>
      <c r="AK9" s="77" t="str">
        <f t="shared" si="3"/>
        <v>Cum</v>
      </c>
      <c r="AL9" s="77" t="str">
        <f t="shared" si="3"/>
        <v>Cmt</v>
      </c>
      <c r="AM9" s="77" t="str">
        <f t="shared" si="3"/>
        <v>Paz</v>
      </c>
      <c r="AN9" s="77" t="str">
        <f t="shared" si="3"/>
        <v>Pzt</v>
      </c>
      <c r="AO9" s="77" t="str">
        <f t="shared" si="3"/>
        <v>Sal</v>
      </c>
      <c r="AP9" s="77" t="str">
        <f t="shared" si="3"/>
        <v>Çar</v>
      </c>
      <c r="AQ9" s="77" t="str">
        <f t="shared" si="3"/>
        <v>Per</v>
      </c>
      <c r="AR9" s="77" t="str">
        <f t="shared" si="3"/>
        <v>Cum</v>
      </c>
      <c r="AS9" s="77" t="str">
        <f t="shared" si="3"/>
        <v>Cmt</v>
      </c>
      <c r="AT9" s="77" t="str">
        <f t="shared" si="3"/>
        <v>Paz</v>
      </c>
      <c r="AU9" s="77" t="str">
        <f t="shared" si="3"/>
        <v>Pzt</v>
      </c>
      <c r="AV9" s="78" t="str">
        <f t="shared" si="3"/>
        <v>Sal</v>
      </c>
      <c r="AW9" s="592"/>
      <c r="AX9" s="595"/>
      <c r="BD9" s="1" t="s">
        <v>3</v>
      </c>
      <c r="BE9" s="2">
        <v>1</v>
      </c>
    </row>
    <row r="10" spans="2:57" ht="17.25" customHeight="1" x14ac:dyDescent="0.25">
      <c r="B10" s="1">
        <v>1</v>
      </c>
      <c r="C10" s="39">
        <f>IF(D10&lt;&gt;"",B10,"")</f>
        <v>1</v>
      </c>
      <c r="D10" s="43" t="s">
        <v>54</v>
      </c>
      <c r="E10" s="61">
        <v>765647</v>
      </c>
      <c r="F10" s="30">
        <v>42706</v>
      </c>
      <c r="G10" s="30">
        <v>42962</v>
      </c>
      <c r="H10" s="31" t="s">
        <v>56</v>
      </c>
      <c r="I10" s="355"/>
      <c r="J10" s="356"/>
      <c r="K10" s="356">
        <v>4</v>
      </c>
      <c r="L10" s="356">
        <v>4</v>
      </c>
      <c r="M10" s="356"/>
      <c r="N10" s="361"/>
      <c r="O10" s="362"/>
      <c r="P10" s="32"/>
      <c r="Q10" s="33">
        <v>2</v>
      </c>
      <c r="R10" s="79">
        <f>IF(AND(R$8&gt;=$F10,R$8&lt;=$G10),(IF(R$8&lt;&gt;"",HLOOKUP(R$9,$I$9:$Q$29,$Q10,0),0)),0)</f>
        <v>0</v>
      </c>
      <c r="S10" s="80">
        <f t="shared" ref="S10:AV18" si="4">IF(AND(S$8&gt;=$F10,S$8&lt;=$G10),(IF(S$8&lt;&gt;"",HLOOKUP(S$9,$I$9:$Q$29,$Q10,0),0)),0)</f>
        <v>0</v>
      </c>
      <c r="T10" s="80">
        <f t="shared" si="4"/>
        <v>0</v>
      </c>
      <c r="U10" s="80">
        <f t="shared" si="4"/>
        <v>4</v>
      </c>
      <c r="V10" s="80">
        <f t="shared" si="4"/>
        <v>4</v>
      </c>
      <c r="W10" s="80">
        <f t="shared" si="4"/>
        <v>0</v>
      </c>
      <c r="X10" s="80">
        <f t="shared" si="4"/>
        <v>0</v>
      </c>
      <c r="Y10" s="80">
        <f t="shared" si="4"/>
        <v>0</v>
      </c>
      <c r="Z10" s="80">
        <f t="shared" si="4"/>
        <v>0</v>
      </c>
      <c r="AA10" s="80">
        <f t="shared" si="4"/>
        <v>0</v>
      </c>
      <c r="AB10" s="80">
        <f t="shared" si="4"/>
        <v>4</v>
      </c>
      <c r="AC10" s="80">
        <f t="shared" si="4"/>
        <v>4</v>
      </c>
      <c r="AD10" s="80">
        <f t="shared" si="4"/>
        <v>0</v>
      </c>
      <c r="AE10" s="80">
        <f t="shared" si="4"/>
        <v>0</v>
      </c>
      <c r="AF10" s="80">
        <f t="shared" si="4"/>
        <v>0</v>
      </c>
      <c r="AG10" s="80">
        <f t="shared" si="4"/>
        <v>0</v>
      </c>
      <c r="AH10" s="80">
        <f t="shared" si="4"/>
        <v>0</v>
      </c>
      <c r="AI10" s="80">
        <f t="shared" si="4"/>
        <v>4</v>
      </c>
      <c r="AJ10" s="80">
        <f t="shared" si="4"/>
        <v>4</v>
      </c>
      <c r="AK10" s="80">
        <f t="shared" si="4"/>
        <v>0</v>
      </c>
      <c r="AL10" s="80">
        <f t="shared" si="4"/>
        <v>0</v>
      </c>
      <c r="AM10" s="80">
        <f t="shared" si="4"/>
        <v>0</v>
      </c>
      <c r="AN10" s="80">
        <f t="shared" si="4"/>
        <v>0</v>
      </c>
      <c r="AO10" s="80">
        <f t="shared" si="4"/>
        <v>0</v>
      </c>
      <c r="AP10" s="80">
        <f t="shared" si="4"/>
        <v>4</v>
      </c>
      <c r="AQ10" s="80">
        <f t="shared" si="4"/>
        <v>4</v>
      </c>
      <c r="AR10" s="80">
        <f t="shared" si="4"/>
        <v>0</v>
      </c>
      <c r="AS10" s="80">
        <f t="shared" si="4"/>
        <v>0</v>
      </c>
      <c r="AT10" s="80">
        <f t="shared" si="4"/>
        <v>0</v>
      </c>
      <c r="AU10" s="80">
        <f t="shared" si="4"/>
        <v>0</v>
      </c>
      <c r="AV10" s="81">
        <f t="shared" si="4"/>
        <v>0</v>
      </c>
      <c r="AW10" s="101">
        <f>SUM(R10:AV10)</f>
        <v>32</v>
      </c>
      <c r="AX10" s="64"/>
      <c r="BD10" s="1" t="s">
        <v>4</v>
      </c>
      <c r="BE10" s="2">
        <v>2</v>
      </c>
    </row>
    <row r="11" spans="2:57" ht="17.25" customHeight="1" x14ac:dyDescent="0.25">
      <c r="B11" s="1">
        <v>2</v>
      </c>
      <c r="C11" s="40">
        <f t="shared" ref="C11:C29" si="5">IF(D11&lt;&gt;"",B11,"")</f>
        <v>2</v>
      </c>
      <c r="D11" s="44" t="s">
        <v>54</v>
      </c>
      <c r="E11" s="62">
        <v>765625</v>
      </c>
      <c r="F11" s="34">
        <v>42706</v>
      </c>
      <c r="G11" s="34">
        <v>42969</v>
      </c>
      <c r="H11" s="35" t="s">
        <v>57</v>
      </c>
      <c r="I11" s="357">
        <v>4</v>
      </c>
      <c r="J11" s="358">
        <v>5</v>
      </c>
      <c r="K11" s="358">
        <v>4</v>
      </c>
      <c r="L11" s="358">
        <v>5</v>
      </c>
      <c r="M11" s="358">
        <v>4</v>
      </c>
      <c r="N11" s="363"/>
      <c r="O11" s="364"/>
      <c r="P11" s="36"/>
      <c r="Q11" s="37">
        <v>3</v>
      </c>
      <c r="R11" s="82">
        <f t="shared" ref="R11:AG29" si="6">IF(AND(R$8&gt;=$F11,R$8&lt;=$G11),(IF(R$8&lt;&gt;"",HLOOKUP(R$9,$I$9:$Q$29,$Q11,0),0)),0)</f>
        <v>0</v>
      </c>
      <c r="S11" s="83">
        <f t="shared" si="4"/>
        <v>4</v>
      </c>
      <c r="T11" s="83">
        <f t="shared" si="4"/>
        <v>5</v>
      </c>
      <c r="U11" s="83">
        <f t="shared" si="4"/>
        <v>4</v>
      </c>
      <c r="V11" s="83">
        <f t="shared" si="4"/>
        <v>5</v>
      </c>
      <c r="W11" s="83">
        <f t="shared" si="4"/>
        <v>4</v>
      </c>
      <c r="X11" s="83">
        <f t="shared" si="4"/>
        <v>0</v>
      </c>
      <c r="Y11" s="83">
        <f t="shared" si="4"/>
        <v>0</v>
      </c>
      <c r="Z11" s="83">
        <f t="shared" si="4"/>
        <v>4</v>
      </c>
      <c r="AA11" s="83">
        <f t="shared" si="4"/>
        <v>5</v>
      </c>
      <c r="AB11" s="83">
        <f t="shared" si="4"/>
        <v>4</v>
      </c>
      <c r="AC11" s="83">
        <f t="shared" si="4"/>
        <v>5</v>
      </c>
      <c r="AD11" s="83">
        <f t="shared" si="4"/>
        <v>4</v>
      </c>
      <c r="AE11" s="83">
        <f t="shared" si="4"/>
        <v>0</v>
      </c>
      <c r="AF11" s="83">
        <f t="shared" si="4"/>
        <v>0</v>
      </c>
      <c r="AG11" s="83">
        <f t="shared" si="4"/>
        <v>4</v>
      </c>
      <c r="AH11" s="83">
        <f t="shared" si="4"/>
        <v>5</v>
      </c>
      <c r="AI11" s="83">
        <f t="shared" si="4"/>
        <v>4</v>
      </c>
      <c r="AJ11" s="83">
        <f t="shared" si="4"/>
        <v>5</v>
      </c>
      <c r="AK11" s="83">
        <f t="shared" si="4"/>
        <v>4</v>
      </c>
      <c r="AL11" s="83">
        <f t="shared" si="4"/>
        <v>0</v>
      </c>
      <c r="AM11" s="83">
        <f t="shared" si="4"/>
        <v>0</v>
      </c>
      <c r="AN11" s="83">
        <f t="shared" si="4"/>
        <v>4</v>
      </c>
      <c r="AO11" s="83">
        <f t="shared" si="4"/>
        <v>5</v>
      </c>
      <c r="AP11" s="83">
        <f t="shared" si="4"/>
        <v>4</v>
      </c>
      <c r="AQ11" s="83">
        <f t="shared" si="4"/>
        <v>5</v>
      </c>
      <c r="AR11" s="83">
        <f t="shared" si="4"/>
        <v>4</v>
      </c>
      <c r="AS11" s="83">
        <f t="shared" si="4"/>
        <v>0</v>
      </c>
      <c r="AT11" s="83">
        <f t="shared" si="4"/>
        <v>0</v>
      </c>
      <c r="AU11" s="83">
        <f t="shared" si="4"/>
        <v>4</v>
      </c>
      <c r="AV11" s="84">
        <f t="shared" si="4"/>
        <v>5</v>
      </c>
      <c r="AW11" s="102">
        <f t="shared" ref="AW11:AW29" si="7">SUM(R11:AV11)</f>
        <v>97</v>
      </c>
      <c r="AX11" s="65"/>
      <c r="BD11" s="1" t="s">
        <v>5</v>
      </c>
      <c r="BE11" s="2">
        <v>3</v>
      </c>
    </row>
    <row r="12" spans="2:57" ht="17.25" customHeight="1" x14ac:dyDescent="0.25">
      <c r="B12" s="1">
        <v>3</v>
      </c>
      <c r="C12" s="40">
        <f t="shared" si="5"/>
        <v>3</v>
      </c>
      <c r="D12" s="44" t="s">
        <v>55</v>
      </c>
      <c r="E12" s="62">
        <v>747291</v>
      </c>
      <c r="F12" s="34">
        <v>42692</v>
      </c>
      <c r="G12" s="34">
        <v>42803</v>
      </c>
      <c r="H12" s="35" t="s">
        <v>58</v>
      </c>
      <c r="I12" s="357">
        <v>3</v>
      </c>
      <c r="J12" s="358">
        <v>5</v>
      </c>
      <c r="K12" s="358">
        <v>4</v>
      </c>
      <c r="L12" s="358">
        <v>5</v>
      </c>
      <c r="M12" s="358">
        <v>4</v>
      </c>
      <c r="N12" s="363"/>
      <c r="O12" s="364"/>
      <c r="P12" s="36"/>
      <c r="Q12" s="37">
        <v>4</v>
      </c>
      <c r="R12" s="82">
        <f t="shared" si="6"/>
        <v>0</v>
      </c>
      <c r="S12" s="83">
        <f t="shared" si="4"/>
        <v>3</v>
      </c>
      <c r="T12" s="83">
        <f t="shared" si="4"/>
        <v>5</v>
      </c>
      <c r="U12" s="83">
        <f t="shared" si="4"/>
        <v>4</v>
      </c>
      <c r="V12" s="83">
        <f t="shared" si="4"/>
        <v>5</v>
      </c>
      <c r="W12" s="83">
        <f t="shared" si="4"/>
        <v>4</v>
      </c>
      <c r="X12" s="83">
        <f t="shared" si="4"/>
        <v>0</v>
      </c>
      <c r="Y12" s="83">
        <f t="shared" si="4"/>
        <v>0</v>
      </c>
      <c r="Z12" s="83">
        <f t="shared" si="4"/>
        <v>3</v>
      </c>
      <c r="AA12" s="83">
        <f t="shared" si="4"/>
        <v>5</v>
      </c>
      <c r="AB12" s="83">
        <f t="shared" si="4"/>
        <v>4</v>
      </c>
      <c r="AC12" s="83">
        <f t="shared" si="4"/>
        <v>5</v>
      </c>
      <c r="AD12" s="83">
        <f t="shared" si="4"/>
        <v>4</v>
      </c>
      <c r="AE12" s="83">
        <f t="shared" si="4"/>
        <v>0</v>
      </c>
      <c r="AF12" s="83">
        <f t="shared" si="4"/>
        <v>0</v>
      </c>
      <c r="AG12" s="83">
        <f t="shared" si="4"/>
        <v>3</v>
      </c>
      <c r="AH12" s="83">
        <f t="shared" si="4"/>
        <v>5</v>
      </c>
      <c r="AI12" s="83">
        <f t="shared" si="4"/>
        <v>4</v>
      </c>
      <c r="AJ12" s="83">
        <f t="shared" si="4"/>
        <v>5</v>
      </c>
      <c r="AK12" s="83">
        <f t="shared" si="4"/>
        <v>4</v>
      </c>
      <c r="AL12" s="83">
        <f t="shared" si="4"/>
        <v>0</v>
      </c>
      <c r="AM12" s="83">
        <f t="shared" si="4"/>
        <v>0</v>
      </c>
      <c r="AN12" s="83">
        <f t="shared" si="4"/>
        <v>3</v>
      </c>
      <c r="AO12" s="83">
        <f t="shared" si="4"/>
        <v>5</v>
      </c>
      <c r="AP12" s="83">
        <f t="shared" si="4"/>
        <v>4</v>
      </c>
      <c r="AQ12" s="83">
        <f t="shared" si="4"/>
        <v>5</v>
      </c>
      <c r="AR12" s="83">
        <f t="shared" si="4"/>
        <v>4</v>
      </c>
      <c r="AS12" s="83">
        <f t="shared" si="4"/>
        <v>0</v>
      </c>
      <c r="AT12" s="83">
        <f t="shared" si="4"/>
        <v>0</v>
      </c>
      <c r="AU12" s="83">
        <f t="shared" si="4"/>
        <v>3</v>
      </c>
      <c r="AV12" s="84">
        <f t="shared" si="4"/>
        <v>5</v>
      </c>
      <c r="AW12" s="102">
        <f t="shared" si="7"/>
        <v>92</v>
      </c>
      <c r="AX12" s="65"/>
      <c r="BD12" s="1" t="s">
        <v>6</v>
      </c>
      <c r="BE12" s="2">
        <v>4</v>
      </c>
    </row>
    <row r="13" spans="2:57" ht="17.25" customHeight="1" x14ac:dyDescent="0.25">
      <c r="B13" s="1">
        <v>4</v>
      </c>
      <c r="C13" s="40">
        <f t="shared" si="5"/>
        <v>4</v>
      </c>
      <c r="D13" s="44" t="s">
        <v>55</v>
      </c>
      <c r="E13" s="62">
        <v>747314</v>
      </c>
      <c r="F13" s="34">
        <v>42692</v>
      </c>
      <c r="G13" s="34">
        <v>42803</v>
      </c>
      <c r="H13" s="35" t="s">
        <v>58</v>
      </c>
      <c r="I13" s="357">
        <v>3</v>
      </c>
      <c r="J13" s="358">
        <v>2</v>
      </c>
      <c r="K13" s="358">
        <v>5</v>
      </c>
      <c r="L13" s="358">
        <v>2</v>
      </c>
      <c r="M13" s="358">
        <v>3</v>
      </c>
      <c r="N13" s="363">
        <v>1</v>
      </c>
      <c r="O13" s="364"/>
      <c r="P13" s="36"/>
      <c r="Q13" s="37">
        <v>5</v>
      </c>
      <c r="R13" s="82">
        <f t="shared" si="6"/>
        <v>0</v>
      </c>
      <c r="S13" s="83">
        <f t="shared" si="4"/>
        <v>3</v>
      </c>
      <c r="T13" s="83">
        <f t="shared" si="4"/>
        <v>2</v>
      </c>
      <c r="U13" s="83">
        <f t="shared" si="4"/>
        <v>5</v>
      </c>
      <c r="V13" s="83">
        <f t="shared" si="4"/>
        <v>2</v>
      </c>
      <c r="W13" s="83">
        <f t="shared" si="4"/>
        <v>3</v>
      </c>
      <c r="X13" s="83">
        <f t="shared" si="4"/>
        <v>1</v>
      </c>
      <c r="Y13" s="83">
        <f t="shared" si="4"/>
        <v>0</v>
      </c>
      <c r="Z13" s="83">
        <f t="shared" si="4"/>
        <v>3</v>
      </c>
      <c r="AA13" s="83">
        <f t="shared" si="4"/>
        <v>2</v>
      </c>
      <c r="AB13" s="83">
        <f t="shared" si="4"/>
        <v>5</v>
      </c>
      <c r="AC13" s="83">
        <f t="shared" si="4"/>
        <v>2</v>
      </c>
      <c r="AD13" s="83">
        <f t="shared" si="4"/>
        <v>3</v>
      </c>
      <c r="AE13" s="83">
        <f t="shared" si="4"/>
        <v>1</v>
      </c>
      <c r="AF13" s="83">
        <f t="shared" si="4"/>
        <v>0</v>
      </c>
      <c r="AG13" s="83">
        <f t="shared" si="4"/>
        <v>3</v>
      </c>
      <c r="AH13" s="83">
        <f t="shared" si="4"/>
        <v>2</v>
      </c>
      <c r="AI13" s="83">
        <f t="shared" si="4"/>
        <v>5</v>
      </c>
      <c r="AJ13" s="83">
        <f t="shared" si="4"/>
        <v>2</v>
      </c>
      <c r="AK13" s="83">
        <f t="shared" si="4"/>
        <v>3</v>
      </c>
      <c r="AL13" s="83">
        <f t="shared" si="4"/>
        <v>1</v>
      </c>
      <c r="AM13" s="83">
        <f t="shared" si="4"/>
        <v>0</v>
      </c>
      <c r="AN13" s="83">
        <f t="shared" si="4"/>
        <v>3</v>
      </c>
      <c r="AO13" s="83">
        <f t="shared" si="4"/>
        <v>2</v>
      </c>
      <c r="AP13" s="83">
        <f t="shared" si="4"/>
        <v>5</v>
      </c>
      <c r="AQ13" s="83">
        <f t="shared" si="4"/>
        <v>2</v>
      </c>
      <c r="AR13" s="83">
        <f t="shared" si="4"/>
        <v>3</v>
      </c>
      <c r="AS13" s="83">
        <f t="shared" si="4"/>
        <v>1</v>
      </c>
      <c r="AT13" s="83">
        <f t="shared" si="4"/>
        <v>0</v>
      </c>
      <c r="AU13" s="83">
        <f t="shared" si="4"/>
        <v>3</v>
      </c>
      <c r="AV13" s="84">
        <f t="shared" si="4"/>
        <v>2</v>
      </c>
      <c r="AW13" s="102">
        <f t="shared" si="7"/>
        <v>69</v>
      </c>
      <c r="AX13" s="65"/>
      <c r="BD13" s="1" t="s">
        <v>7</v>
      </c>
      <c r="BE13" s="2">
        <v>5</v>
      </c>
    </row>
    <row r="14" spans="2:57" ht="17.25" customHeight="1" x14ac:dyDescent="0.25">
      <c r="B14" s="1">
        <v>5</v>
      </c>
      <c r="C14" s="40">
        <f t="shared" si="5"/>
        <v>5</v>
      </c>
      <c r="D14" s="44" t="s">
        <v>55</v>
      </c>
      <c r="E14" s="62">
        <v>747342</v>
      </c>
      <c r="F14" s="34">
        <v>42692</v>
      </c>
      <c r="G14" s="34">
        <v>42803</v>
      </c>
      <c r="H14" s="35" t="s">
        <v>58</v>
      </c>
      <c r="I14" s="357">
        <v>3</v>
      </c>
      <c r="J14" s="358">
        <v>2</v>
      </c>
      <c r="K14" s="358">
        <v>1</v>
      </c>
      <c r="L14" s="358">
        <v>2</v>
      </c>
      <c r="M14" s="358">
        <v>3</v>
      </c>
      <c r="N14" s="363">
        <v>1</v>
      </c>
      <c r="O14" s="364"/>
      <c r="P14" s="36"/>
      <c r="Q14" s="37">
        <v>6</v>
      </c>
      <c r="R14" s="82">
        <f t="shared" si="6"/>
        <v>0</v>
      </c>
      <c r="S14" s="83">
        <f t="shared" si="4"/>
        <v>3</v>
      </c>
      <c r="T14" s="83">
        <f t="shared" si="4"/>
        <v>2</v>
      </c>
      <c r="U14" s="83">
        <f t="shared" si="4"/>
        <v>1</v>
      </c>
      <c r="V14" s="83">
        <f t="shared" si="4"/>
        <v>2</v>
      </c>
      <c r="W14" s="83">
        <f t="shared" si="4"/>
        <v>3</v>
      </c>
      <c r="X14" s="83">
        <f t="shared" si="4"/>
        <v>1</v>
      </c>
      <c r="Y14" s="83">
        <f t="shared" si="4"/>
        <v>0</v>
      </c>
      <c r="Z14" s="83">
        <f t="shared" si="4"/>
        <v>3</v>
      </c>
      <c r="AA14" s="83">
        <f t="shared" si="4"/>
        <v>2</v>
      </c>
      <c r="AB14" s="83">
        <f t="shared" si="4"/>
        <v>1</v>
      </c>
      <c r="AC14" s="83">
        <f t="shared" si="4"/>
        <v>2</v>
      </c>
      <c r="AD14" s="83">
        <f t="shared" si="4"/>
        <v>3</v>
      </c>
      <c r="AE14" s="83">
        <f t="shared" si="4"/>
        <v>1</v>
      </c>
      <c r="AF14" s="83">
        <f t="shared" si="4"/>
        <v>0</v>
      </c>
      <c r="AG14" s="83">
        <f t="shared" si="4"/>
        <v>3</v>
      </c>
      <c r="AH14" s="83">
        <f t="shared" si="4"/>
        <v>2</v>
      </c>
      <c r="AI14" s="83">
        <f t="shared" si="4"/>
        <v>1</v>
      </c>
      <c r="AJ14" s="83">
        <f t="shared" si="4"/>
        <v>2</v>
      </c>
      <c r="AK14" s="83">
        <f t="shared" si="4"/>
        <v>3</v>
      </c>
      <c r="AL14" s="83">
        <f t="shared" si="4"/>
        <v>1</v>
      </c>
      <c r="AM14" s="83">
        <f t="shared" si="4"/>
        <v>0</v>
      </c>
      <c r="AN14" s="83">
        <f t="shared" si="4"/>
        <v>3</v>
      </c>
      <c r="AO14" s="83">
        <f t="shared" si="4"/>
        <v>2</v>
      </c>
      <c r="AP14" s="83">
        <f t="shared" si="4"/>
        <v>1</v>
      </c>
      <c r="AQ14" s="83">
        <f t="shared" si="4"/>
        <v>2</v>
      </c>
      <c r="AR14" s="83">
        <f t="shared" si="4"/>
        <v>3</v>
      </c>
      <c r="AS14" s="83">
        <f t="shared" si="4"/>
        <v>1</v>
      </c>
      <c r="AT14" s="83">
        <f t="shared" si="4"/>
        <v>0</v>
      </c>
      <c r="AU14" s="83">
        <f t="shared" si="4"/>
        <v>3</v>
      </c>
      <c r="AV14" s="84">
        <f t="shared" si="4"/>
        <v>2</v>
      </c>
      <c r="AW14" s="102">
        <f t="shared" si="7"/>
        <v>53</v>
      </c>
      <c r="AX14" s="65"/>
      <c r="BD14" s="1" t="s">
        <v>8</v>
      </c>
      <c r="BE14" s="2">
        <v>6</v>
      </c>
    </row>
    <row r="15" spans="2:57" ht="17.25" customHeight="1" x14ac:dyDescent="0.25">
      <c r="B15" s="1">
        <v>6</v>
      </c>
      <c r="C15" s="40">
        <f t="shared" si="5"/>
        <v>6</v>
      </c>
      <c r="D15" s="44" t="s">
        <v>55</v>
      </c>
      <c r="E15" s="62">
        <v>747353</v>
      </c>
      <c r="F15" s="34">
        <v>42692</v>
      </c>
      <c r="G15" s="34">
        <v>42921</v>
      </c>
      <c r="H15" s="35" t="s">
        <v>58</v>
      </c>
      <c r="I15" s="357">
        <v>4</v>
      </c>
      <c r="J15" s="358">
        <v>2</v>
      </c>
      <c r="K15" s="358">
        <v>2</v>
      </c>
      <c r="L15" s="358">
        <v>2</v>
      </c>
      <c r="M15" s="358">
        <v>3</v>
      </c>
      <c r="N15" s="363">
        <v>1</v>
      </c>
      <c r="O15" s="364"/>
      <c r="P15" s="36"/>
      <c r="Q15" s="37">
        <v>7</v>
      </c>
      <c r="R15" s="82">
        <f t="shared" si="6"/>
        <v>0</v>
      </c>
      <c r="S15" s="83">
        <f t="shared" si="4"/>
        <v>4</v>
      </c>
      <c r="T15" s="83">
        <f t="shared" si="4"/>
        <v>2</v>
      </c>
      <c r="U15" s="83">
        <f t="shared" si="4"/>
        <v>2</v>
      </c>
      <c r="V15" s="83">
        <f t="shared" si="4"/>
        <v>2</v>
      </c>
      <c r="W15" s="83">
        <f t="shared" si="4"/>
        <v>3</v>
      </c>
      <c r="X15" s="83">
        <f t="shared" si="4"/>
        <v>1</v>
      </c>
      <c r="Y15" s="83">
        <f t="shared" si="4"/>
        <v>0</v>
      </c>
      <c r="Z15" s="83">
        <f t="shared" si="4"/>
        <v>4</v>
      </c>
      <c r="AA15" s="83">
        <f t="shared" si="4"/>
        <v>2</v>
      </c>
      <c r="AB15" s="83">
        <f t="shared" si="4"/>
        <v>2</v>
      </c>
      <c r="AC15" s="83">
        <f t="shared" si="4"/>
        <v>2</v>
      </c>
      <c r="AD15" s="83">
        <f t="shared" si="4"/>
        <v>3</v>
      </c>
      <c r="AE15" s="83">
        <f t="shared" si="4"/>
        <v>1</v>
      </c>
      <c r="AF15" s="83">
        <f t="shared" si="4"/>
        <v>0</v>
      </c>
      <c r="AG15" s="83">
        <f t="shared" si="4"/>
        <v>4</v>
      </c>
      <c r="AH15" s="83">
        <f t="shared" si="4"/>
        <v>2</v>
      </c>
      <c r="AI15" s="83">
        <f t="shared" si="4"/>
        <v>2</v>
      </c>
      <c r="AJ15" s="83">
        <f t="shared" si="4"/>
        <v>2</v>
      </c>
      <c r="AK15" s="83">
        <f t="shared" si="4"/>
        <v>3</v>
      </c>
      <c r="AL15" s="83">
        <f t="shared" si="4"/>
        <v>1</v>
      </c>
      <c r="AM15" s="83">
        <f t="shared" si="4"/>
        <v>0</v>
      </c>
      <c r="AN15" s="83">
        <f t="shared" si="4"/>
        <v>4</v>
      </c>
      <c r="AO15" s="83">
        <f t="shared" si="4"/>
        <v>2</v>
      </c>
      <c r="AP15" s="83">
        <f t="shared" si="4"/>
        <v>2</v>
      </c>
      <c r="AQ15" s="83">
        <f t="shared" si="4"/>
        <v>2</v>
      </c>
      <c r="AR15" s="83">
        <f t="shared" si="4"/>
        <v>3</v>
      </c>
      <c r="AS15" s="83">
        <f t="shared" si="4"/>
        <v>1</v>
      </c>
      <c r="AT15" s="83">
        <f t="shared" si="4"/>
        <v>0</v>
      </c>
      <c r="AU15" s="83">
        <f t="shared" si="4"/>
        <v>4</v>
      </c>
      <c r="AV15" s="84">
        <f t="shared" si="4"/>
        <v>2</v>
      </c>
      <c r="AW15" s="102">
        <f t="shared" si="7"/>
        <v>62</v>
      </c>
      <c r="AX15" s="65"/>
      <c r="BD15" s="1" t="s">
        <v>9</v>
      </c>
      <c r="BE15" s="2">
        <v>7</v>
      </c>
    </row>
    <row r="16" spans="2:57" ht="17.25" customHeight="1" x14ac:dyDescent="0.25">
      <c r="B16" s="1">
        <v>7</v>
      </c>
      <c r="C16" s="40">
        <f t="shared" si="5"/>
        <v>7</v>
      </c>
      <c r="D16" s="44" t="s">
        <v>60</v>
      </c>
      <c r="E16" s="62">
        <v>759257</v>
      </c>
      <c r="F16" s="34">
        <v>42698</v>
      </c>
      <c r="G16" s="34">
        <v>42891</v>
      </c>
      <c r="H16" s="35" t="s">
        <v>59</v>
      </c>
      <c r="I16" s="357">
        <v>4</v>
      </c>
      <c r="J16" s="358">
        <v>2</v>
      </c>
      <c r="K16" s="358">
        <v>1</v>
      </c>
      <c r="L16" s="358">
        <v>2</v>
      </c>
      <c r="M16" s="358">
        <v>3</v>
      </c>
      <c r="N16" s="363">
        <v>1</v>
      </c>
      <c r="O16" s="364"/>
      <c r="P16" s="36"/>
      <c r="Q16" s="37">
        <v>8</v>
      </c>
      <c r="R16" s="82">
        <f t="shared" si="6"/>
        <v>0</v>
      </c>
      <c r="S16" s="83">
        <f t="shared" si="4"/>
        <v>4</v>
      </c>
      <c r="T16" s="83">
        <f t="shared" si="4"/>
        <v>2</v>
      </c>
      <c r="U16" s="83">
        <f t="shared" si="4"/>
        <v>1</v>
      </c>
      <c r="V16" s="83">
        <f t="shared" si="4"/>
        <v>2</v>
      </c>
      <c r="W16" s="83">
        <f t="shared" si="4"/>
        <v>3</v>
      </c>
      <c r="X16" s="83">
        <f t="shared" si="4"/>
        <v>1</v>
      </c>
      <c r="Y16" s="83">
        <f t="shared" si="4"/>
        <v>0</v>
      </c>
      <c r="Z16" s="83">
        <f t="shared" si="4"/>
        <v>4</v>
      </c>
      <c r="AA16" s="83">
        <f t="shared" si="4"/>
        <v>2</v>
      </c>
      <c r="AB16" s="83">
        <f t="shared" si="4"/>
        <v>1</v>
      </c>
      <c r="AC16" s="83">
        <f t="shared" si="4"/>
        <v>2</v>
      </c>
      <c r="AD16" s="83">
        <f t="shared" si="4"/>
        <v>3</v>
      </c>
      <c r="AE16" s="83">
        <f t="shared" si="4"/>
        <v>1</v>
      </c>
      <c r="AF16" s="83">
        <f t="shared" si="4"/>
        <v>0</v>
      </c>
      <c r="AG16" s="83">
        <f t="shared" si="4"/>
        <v>4</v>
      </c>
      <c r="AH16" s="83">
        <f t="shared" si="4"/>
        <v>2</v>
      </c>
      <c r="AI16" s="83">
        <f t="shared" si="4"/>
        <v>1</v>
      </c>
      <c r="AJ16" s="83">
        <f t="shared" si="4"/>
        <v>2</v>
      </c>
      <c r="AK16" s="83">
        <f t="shared" si="4"/>
        <v>3</v>
      </c>
      <c r="AL16" s="83">
        <f t="shared" si="4"/>
        <v>1</v>
      </c>
      <c r="AM16" s="83">
        <f t="shared" si="4"/>
        <v>0</v>
      </c>
      <c r="AN16" s="83">
        <f t="shared" si="4"/>
        <v>4</v>
      </c>
      <c r="AO16" s="83">
        <f t="shared" si="4"/>
        <v>2</v>
      </c>
      <c r="AP16" s="83">
        <f t="shared" si="4"/>
        <v>1</v>
      </c>
      <c r="AQ16" s="83">
        <f t="shared" si="4"/>
        <v>2</v>
      </c>
      <c r="AR16" s="83">
        <f t="shared" si="4"/>
        <v>3</v>
      </c>
      <c r="AS16" s="83">
        <f t="shared" si="4"/>
        <v>1</v>
      </c>
      <c r="AT16" s="83">
        <f t="shared" si="4"/>
        <v>0</v>
      </c>
      <c r="AU16" s="83">
        <f t="shared" si="4"/>
        <v>4</v>
      </c>
      <c r="AV16" s="84">
        <f t="shared" si="4"/>
        <v>2</v>
      </c>
      <c r="AW16" s="102">
        <f t="shared" si="7"/>
        <v>58</v>
      </c>
      <c r="AX16" s="65"/>
      <c r="BD16" s="1" t="s">
        <v>10</v>
      </c>
      <c r="BE16" s="2">
        <v>8</v>
      </c>
    </row>
    <row r="17" spans="2:57" ht="17.25" customHeight="1" x14ac:dyDescent="0.25">
      <c r="B17" s="1">
        <v>8</v>
      </c>
      <c r="C17" s="40">
        <f t="shared" si="5"/>
        <v>8</v>
      </c>
      <c r="D17" s="44" t="s">
        <v>60</v>
      </c>
      <c r="E17" s="62">
        <v>759264</v>
      </c>
      <c r="F17" s="34">
        <v>42698</v>
      </c>
      <c r="G17" s="34">
        <v>42891</v>
      </c>
      <c r="H17" s="35" t="s">
        <v>59</v>
      </c>
      <c r="I17" s="357">
        <v>4</v>
      </c>
      <c r="J17" s="358">
        <v>2</v>
      </c>
      <c r="K17" s="358">
        <v>2</v>
      </c>
      <c r="L17" s="358">
        <v>2</v>
      </c>
      <c r="M17" s="358">
        <v>3</v>
      </c>
      <c r="N17" s="363">
        <v>1</v>
      </c>
      <c r="O17" s="364"/>
      <c r="P17" s="36"/>
      <c r="Q17" s="37">
        <v>9</v>
      </c>
      <c r="R17" s="82">
        <f t="shared" si="6"/>
        <v>0</v>
      </c>
      <c r="S17" s="83">
        <f t="shared" si="4"/>
        <v>4</v>
      </c>
      <c r="T17" s="83">
        <f t="shared" si="4"/>
        <v>2</v>
      </c>
      <c r="U17" s="83">
        <f t="shared" si="4"/>
        <v>2</v>
      </c>
      <c r="V17" s="83">
        <f t="shared" si="4"/>
        <v>2</v>
      </c>
      <c r="W17" s="83">
        <f t="shared" si="4"/>
        <v>3</v>
      </c>
      <c r="X17" s="83">
        <f t="shared" si="4"/>
        <v>1</v>
      </c>
      <c r="Y17" s="83">
        <f t="shared" si="4"/>
        <v>0</v>
      </c>
      <c r="Z17" s="83">
        <f t="shared" si="4"/>
        <v>4</v>
      </c>
      <c r="AA17" s="83">
        <f t="shared" si="4"/>
        <v>2</v>
      </c>
      <c r="AB17" s="83">
        <f t="shared" si="4"/>
        <v>2</v>
      </c>
      <c r="AC17" s="83">
        <f t="shared" si="4"/>
        <v>2</v>
      </c>
      <c r="AD17" s="83">
        <f t="shared" si="4"/>
        <v>3</v>
      </c>
      <c r="AE17" s="83">
        <f t="shared" si="4"/>
        <v>1</v>
      </c>
      <c r="AF17" s="83">
        <f t="shared" si="4"/>
        <v>0</v>
      </c>
      <c r="AG17" s="83">
        <f t="shared" si="4"/>
        <v>4</v>
      </c>
      <c r="AH17" s="83">
        <f t="shared" si="4"/>
        <v>2</v>
      </c>
      <c r="AI17" s="83">
        <f t="shared" si="4"/>
        <v>2</v>
      </c>
      <c r="AJ17" s="83">
        <f t="shared" si="4"/>
        <v>2</v>
      </c>
      <c r="AK17" s="83">
        <f t="shared" si="4"/>
        <v>3</v>
      </c>
      <c r="AL17" s="83">
        <f t="shared" si="4"/>
        <v>1</v>
      </c>
      <c r="AM17" s="83">
        <f t="shared" si="4"/>
        <v>0</v>
      </c>
      <c r="AN17" s="83">
        <f t="shared" si="4"/>
        <v>4</v>
      </c>
      <c r="AO17" s="83">
        <f t="shared" si="4"/>
        <v>2</v>
      </c>
      <c r="AP17" s="83">
        <f t="shared" si="4"/>
        <v>2</v>
      </c>
      <c r="AQ17" s="83">
        <f t="shared" si="4"/>
        <v>2</v>
      </c>
      <c r="AR17" s="83">
        <f t="shared" si="4"/>
        <v>3</v>
      </c>
      <c r="AS17" s="83">
        <f t="shared" si="4"/>
        <v>1</v>
      </c>
      <c r="AT17" s="83">
        <f t="shared" si="4"/>
        <v>0</v>
      </c>
      <c r="AU17" s="83">
        <f t="shared" si="4"/>
        <v>4</v>
      </c>
      <c r="AV17" s="84">
        <f t="shared" si="4"/>
        <v>2</v>
      </c>
      <c r="AW17" s="102">
        <f t="shared" si="7"/>
        <v>62</v>
      </c>
      <c r="AX17" s="65"/>
      <c r="BD17" s="1" t="s">
        <v>11</v>
      </c>
      <c r="BE17" s="2">
        <v>9</v>
      </c>
    </row>
    <row r="18" spans="2:57" ht="17.25" customHeight="1" x14ac:dyDescent="0.25">
      <c r="B18" s="1">
        <v>9</v>
      </c>
      <c r="C18" s="40">
        <f t="shared" si="5"/>
        <v>9</v>
      </c>
      <c r="D18" s="44" t="s">
        <v>60</v>
      </c>
      <c r="E18" s="62">
        <v>759285</v>
      </c>
      <c r="F18" s="34">
        <v>42698</v>
      </c>
      <c r="G18" s="34">
        <v>42975</v>
      </c>
      <c r="H18" s="35" t="s">
        <v>59</v>
      </c>
      <c r="I18" s="357">
        <v>4</v>
      </c>
      <c r="J18" s="358">
        <v>2</v>
      </c>
      <c r="K18" s="358">
        <v>3</v>
      </c>
      <c r="L18" s="358">
        <v>2</v>
      </c>
      <c r="M18" s="358">
        <v>3</v>
      </c>
      <c r="N18" s="363">
        <v>1</v>
      </c>
      <c r="O18" s="364"/>
      <c r="P18" s="36"/>
      <c r="Q18" s="37">
        <v>10</v>
      </c>
      <c r="R18" s="82">
        <f t="shared" si="6"/>
        <v>0</v>
      </c>
      <c r="S18" s="83">
        <f t="shared" si="4"/>
        <v>4</v>
      </c>
      <c r="T18" s="83">
        <f t="shared" si="4"/>
        <v>2</v>
      </c>
      <c r="U18" s="83">
        <f t="shared" si="4"/>
        <v>3</v>
      </c>
      <c r="V18" s="83">
        <f t="shared" si="4"/>
        <v>2</v>
      </c>
      <c r="W18" s="83">
        <f t="shared" si="4"/>
        <v>3</v>
      </c>
      <c r="X18" s="83">
        <f t="shared" si="4"/>
        <v>1</v>
      </c>
      <c r="Y18" s="83">
        <f t="shared" si="4"/>
        <v>0</v>
      </c>
      <c r="Z18" s="83">
        <f t="shared" si="4"/>
        <v>4</v>
      </c>
      <c r="AA18" s="83">
        <f t="shared" si="4"/>
        <v>2</v>
      </c>
      <c r="AB18" s="83">
        <f t="shared" si="4"/>
        <v>3</v>
      </c>
      <c r="AC18" s="83">
        <f t="shared" si="4"/>
        <v>2</v>
      </c>
      <c r="AD18" s="83">
        <f t="shared" si="4"/>
        <v>3</v>
      </c>
      <c r="AE18" s="83">
        <f t="shared" si="4"/>
        <v>1</v>
      </c>
      <c r="AF18" s="83">
        <f t="shared" si="4"/>
        <v>0</v>
      </c>
      <c r="AG18" s="83">
        <f t="shared" si="4"/>
        <v>4</v>
      </c>
      <c r="AH18" s="83">
        <f t="shared" ref="AH18:AV29" si="8">IF(AND(AH$8&gt;=$F18,AH$8&lt;=$G18),(IF(AH$8&lt;&gt;"",HLOOKUP(AH$9,$I$9:$Q$29,$Q18,0),0)),0)</f>
        <v>2</v>
      </c>
      <c r="AI18" s="83">
        <f t="shared" si="8"/>
        <v>3</v>
      </c>
      <c r="AJ18" s="83">
        <f t="shared" si="8"/>
        <v>2</v>
      </c>
      <c r="AK18" s="83">
        <f t="shared" si="8"/>
        <v>3</v>
      </c>
      <c r="AL18" s="83">
        <f t="shared" si="8"/>
        <v>1</v>
      </c>
      <c r="AM18" s="83">
        <f t="shared" si="8"/>
        <v>0</v>
      </c>
      <c r="AN18" s="83">
        <f t="shared" si="8"/>
        <v>4</v>
      </c>
      <c r="AO18" s="83">
        <f t="shared" si="8"/>
        <v>2</v>
      </c>
      <c r="AP18" s="83">
        <f t="shared" si="8"/>
        <v>3</v>
      </c>
      <c r="AQ18" s="83">
        <f t="shared" si="8"/>
        <v>2</v>
      </c>
      <c r="AR18" s="83">
        <f t="shared" si="8"/>
        <v>3</v>
      </c>
      <c r="AS18" s="83">
        <f t="shared" si="8"/>
        <v>1</v>
      </c>
      <c r="AT18" s="83">
        <f t="shared" si="8"/>
        <v>0</v>
      </c>
      <c r="AU18" s="83">
        <f t="shared" si="8"/>
        <v>4</v>
      </c>
      <c r="AV18" s="84">
        <f t="shared" si="8"/>
        <v>2</v>
      </c>
      <c r="AW18" s="102">
        <f t="shared" si="7"/>
        <v>66</v>
      </c>
      <c r="AX18" s="65"/>
      <c r="BD18" s="1" t="s">
        <v>12</v>
      </c>
      <c r="BE18" s="2">
        <v>10</v>
      </c>
    </row>
    <row r="19" spans="2:57" ht="17.25" customHeight="1" x14ac:dyDescent="0.25">
      <c r="B19" s="1">
        <v>10</v>
      </c>
      <c r="C19" s="40">
        <f t="shared" si="5"/>
        <v>10</v>
      </c>
      <c r="D19" s="44" t="s">
        <v>60</v>
      </c>
      <c r="E19" s="62">
        <v>759364</v>
      </c>
      <c r="F19" s="34">
        <v>42698</v>
      </c>
      <c r="G19" s="34">
        <v>42942</v>
      </c>
      <c r="H19" s="35" t="s">
        <v>59</v>
      </c>
      <c r="I19" s="357">
        <v>4</v>
      </c>
      <c r="J19" s="358">
        <v>2</v>
      </c>
      <c r="K19" s="358">
        <v>4</v>
      </c>
      <c r="L19" s="358">
        <v>2</v>
      </c>
      <c r="M19" s="358">
        <v>3</v>
      </c>
      <c r="N19" s="363">
        <v>1</v>
      </c>
      <c r="O19" s="364"/>
      <c r="P19" s="36"/>
      <c r="Q19" s="37">
        <v>11</v>
      </c>
      <c r="R19" s="82">
        <f t="shared" si="6"/>
        <v>0</v>
      </c>
      <c r="S19" s="83">
        <f t="shared" si="6"/>
        <v>4</v>
      </c>
      <c r="T19" s="83">
        <f t="shared" si="6"/>
        <v>2</v>
      </c>
      <c r="U19" s="83">
        <f t="shared" si="6"/>
        <v>4</v>
      </c>
      <c r="V19" s="83">
        <f t="shared" si="6"/>
        <v>2</v>
      </c>
      <c r="W19" s="83">
        <f t="shared" si="6"/>
        <v>3</v>
      </c>
      <c r="X19" s="83">
        <f t="shared" si="6"/>
        <v>1</v>
      </c>
      <c r="Y19" s="83">
        <f t="shared" si="6"/>
        <v>0</v>
      </c>
      <c r="Z19" s="83">
        <f t="shared" si="6"/>
        <v>4</v>
      </c>
      <c r="AA19" s="83">
        <f t="shared" si="6"/>
        <v>2</v>
      </c>
      <c r="AB19" s="83">
        <f t="shared" si="6"/>
        <v>4</v>
      </c>
      <c r="AC19" s="83">
        <f t="shared" si="6"/>
        <v>2</v>
      </c>
      <c r="AD19" s="83">
        <f t="shared" si="6"/>
        <v>3</v>
      </c>
      <c r="AE19" s="83">
        <f t="shared" si="6"/>
        <v>1</v>
      </c>
      <c r="AF19" s="83">
        <f t="shared" si="6"/>
        <v>0</v>
      </c>
      <c r="AG19" s="83">
        <f t="shared" si="6"/>
        <v>4</v>
      </c>
      <c r="AH19" s="83">
        <f t="shared" si="8"/>
        <v>2</v>
      </c>
      <c r="AI19" s="83">
        <f t="shared" si="8"/>
        <v>4</v>
      </c>
      <c r="AJ19" s="83">
        <f t="shared" si="8"/>
        <v>2</v>
      </c>
      <c r="AK19" s="83">
        <f t="shared" si="8"/>
        <v>3</v>
      </c>
      <c r="AL19" s="83">
        <f t="shared" si="8"/>
        <v>1</v>
      </c>
      <c r="AM19" s="83">
        <f t="shared" si="8"/>
        <v>0</v>
      </c>
      <c r="AN19" s="83">
        <f t="shared" si="8"/>
        <v>4</v>
      </c>
      <c r="AO19" s="83">
        <f t="shared" si="8"/>
        <v>2</v>
      </c>
      <c r="AP19" s="83">
        <f t="shared" si="8"/>
        <v>4</v>
      </c>
      <c r="AQ19" s="83">
        <f t="shared" si="8"/>
        <v>2</v>
      </c>
      <c r="AR19" s="83">
        <f t="shared" si="8"/>
        <v>3</v>
      </c>
      <c r="AS19" s="83">
        <f t="shared" si="8"/>
        <v>1</v>
      </c>
      <c r="AT19" s="83">
        <f t="shared" si="8"/>
        <v>0</v>
      </c>
      <c r="AU19" s="83">
        <f t="shared" si="8"/>
        <v>4</v>
      </c>
      <c r="AV19" s="84">
        <f t="shared" si="8"/>
        <v>2</v>
      </c>
      <c r="AW19" s="102">
        <f t="shared" si="7"/>
        <v>70</v>
      </c>
      <c r="AX19" s="65"/>
      <c r="BD19" s="1" t="s">
        <v>13</v>
      </c>
      <c r="BE19" s="2">
        <v>11</v>
      </c>
    </row>
    <row r="20" spans="2:57" ht="17.25" customHeight="1" x14ac:dyDescent="0.25">
      <c r="B20" s="1">
        <v>11</v>
      </c>
      <c r="C20" s="40" t="str">
        <f t="shared" si="5"/>
        <v/>
      </c>
      <c r="D20" s="44"/>
      <c r="E20" s="62"/>
      <c r="F20" s="35"/>
      <c r="G20" s="35"/>
      <c r="H20" s="35"/>
      <c r="I20" s="357"/>
      <c r="J20" s="358"/>
      <c r="K20" s="358"/>
      <c r="L20" s="358"/>
      <c r="M20" s="358"/>
      <c r="N20" s="363"/>
      <c r="O20" s="364"/>
      <c r="P20" s="36"/>
      <c r="Q20" s="37">
        <v>12</v>
      </c>
      <c r="R20" s="82">
        <f t="shared" si="6"/>
        <v>0</v>
      </c>
      <c r="S20" s="83">
        <f t="shared" si="6"/>
        <v>0</v>
      </c>
      <c r="T20" s="83">
        <f t="shared" si="6"/>
        <v>0</v>
      </c>
      <c r="U20" s="83">
        <f t="shared" si="6"/>
        <v>0</v>
      </c>
      <c r="V20" s="83">
        <f t="shared" si="6"/>
        <v>0</v>
      </c>
      <c r="W20" s="83">
        <f t="shared" si="6"/>
        <v>0</v>
      </c>
      <c r="X20" s="83">
        <f t="shared" si="6"/>
        <v>0</v>
      </c>
      <c r="Y20" s="83">
        <f t="shared" si="6"/>
        <v>0</v>
      </c>
      <c r="Z20" s="83">
        <f t="shared" si="6"/>
        <v>0</v>
      </c>
      <c r="AA20" s="83">
        <f t="shared" si="6"/>
        <v>0</v>
      </c>
      <c r="AB20" s="83">
        <f t="shared" si="6"/>
        <v>0</v>
      </c>
      <c r="AC20" s="83">
        <f t="shared" si="6"/>
        <v>0</v>
      </c>
      <c r="AD20" s="83">
        <f t="shared" si="6"/>
        <v>0</v>
      </c>
      <c r="AE20" s="83">
        <f t="shared" si="6"/>
        <v>0</v>
      </c>
      <c r="AF20" s="83">
        <f t="shared" si="6"/>
        <v>0</v>
      </c>
      <c r="AG20" s="83">
        <f t="shared" si="6"/>
        <v>0</v>
      </c>
      <c r="AH20" s="83">
        <f t="shared" si="8"/>
        <v>0</v>
      </c>
      <c r="AI20" s="83">
        <f t="shared" si="8"/>
        <v>0</v>
      </c>
      <c r="AJ20" s="83">
        <f t="shared" si="8"/>
        <v>0</v>
      </c>
      <c r="AK20" s="83">
        <f t="shared" si="8"/>
        <v>0</v>
      </c>
      <c r="AL20" s="83">
        <f t="shared" si="8"/>
        <v>0</v>
      </c>
      <c r="AM20" s="83">
        <f t="shared" si="8"/>
        <v>0</v>
      </c>
      <c r="AN20" s="83">
        <f t="shared" si="8"/>
        <v>0</v>
      </c>
      <c r="AO20" s="83">
        <f t="shared" si="8"/>
        <v>0</v>
      </c>
      <c r="AP20" s="83">
        <f t="shared" si="8"/>
        <v>0</v>
      </c>
      <c r="AQ20" s="83">
        <f t="shared" si="8"/>
        <v>0</v>
      </c>
      <c r="AR20" s="83">
        <f t="shared" si="8"/>
        <v>0</v>
      </c>
      <c r="AS20" s="83">
        <f t="shared" si="8"/>
        <v>0</v>
      </c>
      <c r="AT20" s="83">
        <f t="shared" si="8"/>
        <v>0</v>
      </c>
      <c r="AU20" s="83">
        <f t="shared" si="8"/>
        <v>0</v>
      </c>
      <c r="AV20" s="84">
        <f t="shared" si="8"/>
        <v>0</v>
      </c>
      <c r="AW20" s="102">
        <f t="shared" si="7"/>
        <v>0</v>
      </c>
      <c r="AX20" s="65"/>
      <c r="BD20" s="1" t="s">
        <v>14</v>
      </c>
      <c r="BE20" s="2">
        <v>12</v>
      </c>
    </row>
    <row r="21" spans="2:57" ht="17.25" customHeight="1" x14ac:dyDescent="0.25">
      <c r="B21" s="1">
        <v>12</v>
      </c>
      <c r="C21" s="40" t="str">
        <f t="shared" si="5"/>
        <v/>
      </c>
      <c r="D21" s="44"/>
      <c r="E21" s="62"/>
      <c r="F21" s="35"/>
      <c r="G21" s="35"/>
      <c r="H21" s="35"/>
      <c r="I21" s="357"/>
      <c r="J21" s="358"/>
      <c r="K21" s="358"/>
      <c r="L21" s="358"/>
      <c r="M21" s="358"/>
      <c r="N21" s="363"/>
      <c r="O21" s="364"/>
      <c r="P21" s="36"/>
      <c r="Q21" s="37">
        <v>13</v>
      </c>
      <c r="R21" s="82">
        <f t="shared" si="6"/>
        <v>0</v>
      </c>
      <c r="S21" s="83">
        <f t="shared" si="6"/>
        <v>0</v>
      </c>
      <c r="T21" s="83">
        <f t="shared" si="6"/>
        <v>0</v>
      </c>
      <c r="U21" s="83">
        <f t="shared" si="6"/>
        <v>0</v>
      </c>
      <c r="V21" s="83">
        <f t="shared" si="6"/>
        <v>0</v>
      </c>
      <c r="W21" s="83">
        <f t="shared" si="6"/>
        <v>0</v>
      </c>
      <c r="X21" s="83">
        <f t="shared" si="6"/>
        <v>0</v>
      </c>
      <c r="Y21" s="83">
        <f t="shared" si="6"/>
        <v>0</v>
      </c>
      <c r="Z21" s="83">
        <f t="shared" si="6"/>
        <v>0</v>
      </c>
      <c r="AA21" s="83">
        <f t="shared" si="6"/>
        <v>0</v>
      </c>
      <c r="AB21" s="83">
        <f t="shared" si="6"/>
        <v>0</v>
      </c>
      <c r="AC21" s="83">
        <f t="shared" si="6"/>
        <v>0</v>
      </c>
      <c r="AD21" s="83">
        <f t="shared" si="6"/>
        <v>0</v>
      </c>
      <c r="AE21" s="83">
        <f t="shared" si="6"/>
        <v>0</v>
      </c>
      <c r="AF21" s="83">
        <f t="shared" si="6"/>
        <v>0</v>
      </c>
      <c r="AG21" s="83">
        <f t="shared" si="6"/>
        <v>0</v>
      </c>
      <c r="AH21" s="83">
        <f t="shared" si="8"/>
        <v>0</v>
      </c>
      <c r="AI21" s="83">
        <f t="shared" si="8"/>
        <v>0</v>
      </c>
      <c r="AJ21" s="83">
        <f t="shared" si="8"/>
        <v>0</v>
      </c>
      <c r="AK21" s="83">
        <f t="shared" si="8"/>
        <v>0</v>
      </c>
      <c r="AL21" s="83">
        <f t="shared" si="8"/>
        <v>0</v>
      </c>
      <c r="AM21" s="83">
        <f t="shared" si="8"/>
        <v>0</v>
      </c>
      <c r="AN21" s="83">
        <f t="shared" si="8"/>
        <v>0</v>
      </c>
      <c r="AO21" s="83">
        <f t="shared" si="8"/>
        <v>0</v>
      </c>
      <c r="AP21" s="83">
        <f t="shared" si="8"/>
        <v>0</v>
      </c>
      <c r="AQ21" s="83">
        <f t="shared" si="8"/>
        <v>0</v>
      </c>
      <c r="AR21" s="83">
        <f t="shared" si="8"/>
        <v>0</v>
      </c>
      <c r="AS21" s="83">
        <f t="shared" si="8"/>
        <v>0</v>
      </c>
      <c r="AT21" s="83">
        <f t="shared" si="8"/>
        <v>0</v>
      </c>
      <c r="AU21" s="83">
        <f t="shared" si="8"/>
        <v>0</v>
      </c>
      <c r="AV21" s="84">
        <f t="shared" si="8"/>
        <v>0</v>
      </c>
      <c r="AW21" s="102">
        <f t="shared" si="7"/>
        <v>0</v>
      </c>
      <c r="AX21" s="65"/>
    </row>
    <row r="22" spans="2:57" ht="17.25" customHeight="1" x14ac:dyDescent="0.25">
      <c r="B22" s="1">
        <v>13</v>
      </c>
      <c r="C22" s="40" t="str">
        <f t="shared" si="5"/>
        <v/>
      </c>
      <c r="D22" s="44"/>
      <c r="E22" s="62"/>
      <c r="F22" s="35"/>
      <c r="G22" s="35"/>
      <c r="H22" s="35"/>
      <c r="I22" s="357"/>
      <c r="J22" s="358"/>
      <c r="K22" s="358"/>
      <c r="L22" s="358"/>
      <c r="M22" s="358"/>
      <c r="N22" s="363"/>
      <c r="O22" s="364"/>
      <c r="P22" s="36"/>
      <c r="Q22" s="37">
        <v>14</v>
      </c>
      <c r="R22" s="82">
        <f t="shared" si="6"/>
        <v>0</v>
      </c>
      <c r="S22" s="83">
        <f t="shared" si="6"/>
        <v>0</v>
      </c>
      <c r="T22" s="83">
        <f t="shared" si="6"/>
        <v>0</v>
      </c>
      <c r="U22" s="83">
        <f t="shared" si="6"/>
        <v>0</v>
      </c>
      <c r="V22" s="83">
        <f t="shared" si="6"/>
        <v>0</v>
      </c>
      <c r="W22" s="83">
        <f t="shared" si="6"/>
        <v>0</v>
      </c>
      <c r="X22" s="83">
        <f t="shared" si="6"/>
        <v>0</v>
      </c>
      <c r="Y22" s="83">
        <f t="shared" si="6"/>
        <v>0</v>
      </c>
      <c r="Z22" s="83">
        <f t="shared" si="6"/>
        <v>0</v>
      </c>
      <c r="AA22" s="83">
        <f t="shared" si="6"/>
        <v>0</v>
      </c>
      <c r="AB22" s="83">
        <f t="shared" si="6"/>
        <v>0</v>
      </c>
      <c r="AC22" s="83">
        <f t="shared" si="6"/>
        <v>0</v>
      </c>
      <c r="AD22" s="83">
        <f t="shared" si="6"/>
        <v>0</v>
      </c>
      <c r="AE22" s="83">
        <f t="shared" si="6"/>
        <v>0</v>
      </c>
      <c r="AF22" s="83">
        <f t="shared" si="6"/>
        <v>0</v>
      </c>
      <c r="AG22" s="83">
        <f t="shared" si="6"/>
        <v>0</v>
      </c>
      <c r="AH22" s="83">
        <f t="shared" si="8"/>
        <v>0</v>
      </c>
      <c r="AI22" s="83">
        <f t="shared" si="8"/>
        <v>0</v>
      </c>
      <c r="AJ22" s="83">
        <f t="shared" si="8"/>
        <v>0</v>
      </c>
      <c r="AK22" s="83">
        <f t="shared" si="8"/>
        <v>0</v>
      </c>
      <c r="AL22" s="83">
        <f t="shared" si="8"/>
        <v>0</v>
      </c>
      <c r="AM22" s="83">
        <f t="shared" si="8"/>
        <v>0</v>
      </c>
      <c r="AN22" s="83">
        <f t="shared" si="8"/>
        <v>0</v>
      </c>
      <c r="AO22" s="83">
        <f t="shared" si="8"/>
        <v>0</v>
      </c>
      <c r="AP22" s="83">
        <f t="shared" si="8"/>
        <v>0</v>
      </c>
      <c r="AQ22" s="83">
        <f t="shared" si="8"/>
        <v>0</v>
      </c>
      <c r="AR22" s="83">
        <f t="shared" si="8"/>
        <v>0</v>
      </c>
      <c r="AS22" s="83">
        <f t="shared" si="8"/>
        <v>0</v>
      </c>
      <c r="AT22" s="83">
        <f t="shared" si="8"/>
        <v>0</v>
      </c>
      <c r="AU22" s="83">
        <f t="shared" si="8"/>
        <v>0</v>
      </c>
      <c r="AV22" s="84">
        <f t="shared" si="8"/>
        <v>0</v>
      </c>
      <c r="AW22" s="102">
        <f t="shared" si="7"/>
        <v>0</v>
      </c>
      <c r="AX22" s="65"/>
      <c r="BC22" s="1">
        <v>1</v>
      </c>
      <c r="BD22" s="1">
        <f>VLOOKUP(E3,BD9:BE20,2,0)</f>
        <v>1</v>
      </c>
      <c r="BE22" s="2">
        <f>G3</f>
        <v>2017</v>
      </c>
    </row>
    <row r="23" spans="2:57" ht="17.25" customHeight="1" x14ac:dyDescent="0.25">
      <c r="B23" s="1">
        <v>14</v>
      </c>
      <c r="C23" s="40" t="str">
        <f t="shared" si="5"/>
        <v/>
      </c>
      <c r="D23" s="44"/>
      <c r="E23" s="62"/>
      <c r="F23" s="35"/>
      <c r="G23" s="35"/>
      <c r="H23" s="35"/>
      <c r="I23" s="357"/>
      <c r="J23" s="358"/>
      <c r="K23" s="358"/>
      <c r="L23" s="358"/>
      <c r="M23" s="358"/>
      <c r="N23" s="363"/>
      <c r="O23" s="364"/>
      <c r="P23" s="36"/>
      <c r="Q23" s="37">
        <v>15</v>
      </c>
      <c r="R23" s="82">
        <f t="shared" si="6"/>
        <v>0</v>
      </c>
      <c r="S23" s="83">
        <f t="shared" si="6"/>
        <v>0</v>
      </c>
      <c r="T23" s="83">
        <f t="shared" si="6"/>
        <v>0</v>
      </c>
      <c r="U23" s="83">
        <f t="shared" si="6"/>
        <v>0</v>
      </c>
      <c r="V23" s="83">
        <f t="shared" si="6"/>
        <v>0</v>
      </c>
      <c r="W23" s="83">
        <f t="shared" si="6"/>
        <v>0</v>
      </c>
      <c r="X23" s="83">
        <f t="shared" si="6"/>
        <v>0</v>
      </c>
      <c r="Y23" s="83">
        <f t="shared" si="6"/>
        <v>0</v>
      </c>
      <c r="Z23" s="83">
        <f t="shared" si="6"/>
        <v>0</v>
      </c>
      <c r="AA23" s="83">
        <f t="shared" si="6"/>
        <v>0</v>
      </c>
      <c r="AB23" s="83">
        <f t="shared" si="6"/>
        <v>0</v>
      </c>
      <c r="AC23" s="83">
        <f t="shared" si="6"/>
        <v>0</v>
      </c>
      <c r="AD23" s="83">
        <f t="shared" si="6"/>
        <v>0</v>
      </c>
      <c r="AE23" s="83">
        <f t="shared" si="6"/>
        <v>0</v>
      </c>
      <c r="AF23" s="83">
        <f t="shared" si="6"/>
        <v>0</v>
      </c>
      <c r="AG23" s="83">
        <f t="shared" si="6"/>
        <v>0</v>
      </c>
      <c r="AH23" s="83">
        <f t="shared" si="8"/>
        <v>0</v>
      </c>
      <c r="AI23" s="83">
        <f t="shared" si="8"/>
        <v>0</v>
      </c>
      <c r="AJ23" s="83">
        <f t="shared" si="8"/>
        <v>0</v>
      </c>
      <c r="AK23" s="83">
        <f t="shared" si="8"/>
        <v>0</v>
      </c>
      <c r="AL23" s="83">
        <f t="shared" si="8"/>
        <v>0</v>
      </c>
      <c r="AM23" s="83">
        <f t="shared" si="8"/>
        <v>0</v>
      </c>
      <c r="AN23" s="83">
        <f t="shared" si="8"/>
        <v>0</v>
      </c>
      <c r="AO23" s="83">
        <f t="shared" si="8"/>
        <v>0</v>
      </c>
      <c r="AP23" s="83">
        <f t="shared" si="8"/>
        <v>0</v>
      </c>
      <c r="AQ23" s="83">
        <f t="shared" si="8"/>
        <v>0</v>
      </c>
      <c r="AR23" s="83">
        <f t="shared" si="8"/>
        <v>0</v>
      </c>
      <c r="AS23" s="83">
        <f t="shared" si="8"/>
        <v>0</v>
      </c>
      <c r="AT23" s="83">
        <f t="shared" si="8"/>
        <v>0</v>
      </c>
      <c r="AU23" s="83">
        <f t="shared" si="8"/>
        <v>0</v>
      </c>
      <c r="AV23" s="84">
        <f t="shared" si="8"/>
        <v>0</v>
      </c>
      <c r="AW23" s="102">
        <f t="shared" si="7"/>
        <v>0</v>
      </c>
      <c r="AX23" s="65"/>
    </row>
    <row r="24" spans="2:57" ht="17.25" customHeight="1" x14ac:dyDescent="0.25">
      <c r="B24" s="1">
        <v>15</v>
      </c>
      <c r="C24" s="40" t="str">
        <f t="shared" si="5"/>
        <v/>
      </c>
      <c r="D24" s="44"/>
      <c r="E24" s="62"/>
      <c r="F24" s="35"/>
      <c r="G24" s="35"/>
      <c r="H24" s="35"/>
      <c r="I24" s="357"/>
      <c r="J24" s="358"/>
      <c r="K24" s="358"/>
      <c r="L24" s="358"/>
      <c r="M24" s="358"/>
      <c r="N24" s="363"/>
      <c r="O24" s="364"/>
      <c r="P24" s="36"/>
      <c r="Q24" s="37">
        <v>16</v>
      </c>
      <c r="R24" s="82">
        <f t="shared" si="6"/>
        <v>0</v>
      </c>
      <c r="S24" s="83">
        <f t="shared" si="6"/>
        <v>0</v>
      </c>
      <c r="T24" s="83">
        <f t="shared" si="6"/>
        <v>0</v>
      </c>
      <c r="U24" s="83">
        <f t="shared" si="6"/>
        <v>0</v>
      </c>
      <c r="V24" s="83">
        <f t="shared" si="6"/>
        <v>0</v>
      </c>
      <c r="W24" s="83">
        <f t="shared" si="6"/>
        <v>0</v>
      </c>
      <c r="X24" s="83">
        <f t="shared" si="6"/>
        <v>0</v>
      </c>
      <c r="Y24" s="83">
        <f t="shared" si="6"/>
        <v>0</v>
      </c>
      <c r="Z24" s="83">
        <f t="shared" si="6"/>
        <v>0</v>
      </c>
      <c r="AA24" s="83">
        <f t="shared" si="6"/>
        <v>0</v>
      </c>
      <c r="AB24" s="83">
        <f t="shared" si="6"/>
        <v>0</v>
      </c>
      <c r="AC24" s="83">
        <f t="shared" si="6"/>
        <v>0</v>
      </c>
      <c r="AD24" s="83">
        <f t="shared" si="6"/>
        <v>0</v>
      </c>
      <c r="AE24" s="83">
        <f t="shared" si="6"/>
        <v>0</v>
      </c>
      <c r="AF24" s="83">
        <f t="shared" si="6"/>
        <v>0</v>
      </c>
      <c r="AG24" s="83">
        <f t="shared" si="6"/>
        <v>0</v>
      </c>
      <c r="AH24" s="83">
        <f t="shared" si="8"/>
        <v>0</v>
      </c>
      <c r="AI24" s="83">
        <f t="shared" si="8"/>
        <v>0</v>
      </c>
      <c r="AJ24" s="83">
        <f t="shared" si="8"/>
        <v>0</v>
      </c>
      <c r="AK24" s="83">
        <f t="shared" si="8"/>
        <v>0</v>
      </c>
      <c r="AL24" s="83">
        <f t="shared" si="8"/>
        <v>0</v>
      </c>
      <c r="AM24" s="83">
        <f t="shared" si="8"/>
        <v>0</v>
      </c>
      <c r="AN24" s="83">
        <f t="shared" si="8"/>
        <v>0</v>
      </c>
      <c r="AO24" s="83">
        <f t="shared" si="8"/>
        <v>0</v>
      </c>
      <c r="AP24" s="83">
        <f t="shared" si="8"/>
        <v>0</v>
      </c>
      <c r="AQ24" s="83">
        <f t="shared" si="8"/>
        <v>0</v>
      </c>
      <c r="AR24" s="83">
        <f t="shared" si="8"/>
        <v>0</v>
      </c>
      <c r="AS24" s="83">
        <f t="shared" si="8"/>
        <v>0</v>
      </c>
      <c r="AT24" s="83">
        <f t="shared" si="8"/>
        <v>0</v>
      </c>
      <c r="AU24" s="83">
        <f t="shared" si="8"/>
        <v>0</v>
      </c>
      <c r="AV24" s="84">
        <f t="shared" si="8"/>
        <v>0</v>
      </c>
      <c r="AW24" s="102">
        <f t="shared" si="7"/>
        <v>0</v>
      </c>
      <c r="AX24" s="65"/>
      <c r="BD24" s="8" t="str">
        <f>(DAY(BC22)&amp;"/"&amp;MONTH(BD22)&amp;"/"&amp;YEAR(BE22))</f>
        <v>1/1/1905</v>
      </c>
    </row>
    <row r="25" spans="2:57" ht="17.25" customHeight="1" x14ac:dyDescent="0.25">
      <c r="B25" s="1">
        <v>16</v>
      </c>
      <c r="C25" s="40" t="str">
        <f t="shared" si="5"/>
        <v/>
      </c>
      <c r="D25" s="44"/>
      <c r="E25" s="62"/>
      <c r="F25" s="35"/>
      <c r="G25" s="35"/>
      <c r="H25" s="35"/>
      <c r="I25" s="357"/>
      <c r="J25" s="358"/>
      <c r="K25" s="358"/>
      <c r="L25" s="358"/>
      <c r="M25" s="358"/>
      <c r="N25" s="363"/>
      <c r="O25" s="364"/>
      <c r="P25" s="36"/>
      <c r="Q25" s="37">
        <v>17</v>
      </c>
      <c r="R25" s="82">
        <f t="shared" si="6"/>
        <v>0</v>
      </c>
      <c r="S25" s="83">
        <f t="shared" si="6"/>
        <v>0</v>
      </c>
      <c r="T25" s="83">
        <f t="shared" si="6"/>
        <v>0</v>
      </c>
      <c r="U25" s="83">
        <f t="shared" si="6"/>
        <v>0</v>
      </c>
      <c r="V25" s="83">
        <f t="shared" si="6"/>
        <v>0</v>
      </c>
      <c r="W25" s="83">
        <f t="shared" si="6"/>
        <v>0</v>
      </c>
      <c r="X25" s="83">
        <f t="shared" si="6"/>
        <v>0</v>
      </c>
      <c r="Y25" s="83">
        <f t="shared" si="6"/>
        <v>0</v>
      </c>
      <c r="Z25" s="83">
        <f t="shared" si="6"/>
        <v>0</v>
      </c>
      <c r="AA25" s="83">
        <f t="shared" si="6"/>
        <v>0</v>
      </c>
      <c r="AB25" s="83">
        <f t="shared" si="6"/>
        <v>0</v>
      </c>
      <c r="AC25" s="83">
        <f t="shared" si="6"/>
        <v>0</v>
      </c>
      <c r="AD25" s="83">
        <f t="shared" si="6"/>
        <v>0</v>
      </c>
      <c r="AE25" s="83">
        <f t="shared" si="6"/>
        <v>0</v>
      </c>
      <c r="AF25" s="83">
        <f t="shared" si="6"/>
        <v>0</v>
      </c>
      <c r="AG25" s="83">
        <f t="shared" si="6"/>
        <v>0</v>
      </c>
      <c r="AH25" s="83">
        <f t="shared" si="8"/>
        <v>0</v>
      </c>
      <c r="AI25" s="83">
        <f t="shared" si="8"/>
        <v>0</v>
      </c>
      <c r="AJ25" s="83">
        <f t="shared" si="8"/>
        <v>0</v>
      </c>
      <c r="AK25" s="83">
        <f t="shared" si="8"/>
        <v>0</v>
      </c>
      <c r="AL25" s="83">
        <f t="shared" si="8"/>
        <v>0</v>
      </c>
      <c r="AM25" s="83">
        <f t="shared" si="8"/>
        <v>0</v>
      </c>
      <c r="AN25" s="83">
        <f t="shared" si="8"/>
        <v>0</v>
      </c>
      <c r="AO25" s="83">
        <f t="shared" si="8"/>
        <v>0</v>
      </c>
      <c r="AP25" s="83">
        <f t="shared" si="8"/>
        <v>0</v>
      </c>
      <c r="AQ25" s="83">
        <f t="shared" si="8"/>
        <v>0</v>
      </c>
      <c r="AR25" s="83">
        <f t="shared" si="8"/>
        <v>0</v>
      </c>
      <c r="AS25" s="83">
        <f t="shared" si="8"/>
        <v>0</v>
      </c>
      <c r="AT25" s="83">
        <f t="shared" si="8"/>
        <v>0</v>
      </c>
      <c r="AU25" s="83">
        <f t="shared" si="8"/>
        <v>0</v>
      </c>
      <c r="AV25" s="84">
        <f t="shared" si="8"/>
        <v>0</v>
      </c>
      <c r="AW25" s="102">
        <f t="shared" si="7"/>
        <v>0</v>
      </c>
      <c r="AX25" s="65"/>
      <c r="BD25" s="3">
        <f>DATE(BE22,BD22,BC22)</f>
        <v>42736</v>
      </c>
    </row>
    <row r="26" spans="2:57" ht="17.25" customHeight="1" x14ac:dyDescent="0.25">
      <c r="B26" s="1">
        <v>17</v>
      </c>
      <c r="C26" s="40" t="str">
        <f t="shared" si="5"/>
        <v/>
      </c>
      <c r="D26" s="44"/>
      <c r="E26" s="62"/>
      <c r="F26" s="35"/>
      <c r="G26" s="35"/>
      <c r="H26" s="35"/>
      <c r="I26" s="357"/>
      <c r="J26" s="358"/>
      <c r="K26" s="358"/>
      <c r="L26" s="358"/>
      <c r="M26" s="358"/>
      <c r="N26" s="363"/>
      <c r="O26" s="364"/>
      <c r="P26" s="36"/>
      <c r="Q26" s="37">
        <v>18</v>
      </c>
      <c r="R26" s="82">
        <f t="shared" si="6"/>
        <v>0</v>
      </c>
      <c r="S26" s="83">
        <f t="shared" si="6"/>
        <v>0</v>
      </c>
      <c r="T26" s="83">
        <f t="shared" si="6"/>
        <v>0</v>
      </c>
      <c r="U26" s="83">
        <f t="shared" si="6"/>
        <v>0</v>
      </c>
      <c r="V26" s="83">
        <f t="shared" si="6"/>
        <v>0</v>
      </c>
      <c r="W26" s="83">
        <f t="shared" si="6"/>
        <v>0</v>
      </c>
      <c r="X26" s="83">
        <f t="shared" si="6"/>
        <v>0</v>
      </c>
      <c r="Y26" s="83">
        <f t="shared" si="6"/>
        <v>0</v>
      </c>
      <c r="Z26" s="83">
        <f t="shared" si="6"/>
        <v>0</v>
      </c>
      <c r="AA26" s="83">
        <f t="shared" si="6"/>
        <v>0</v>
      </c>
      <c r="AB26" s="83">
        <f t="shared" si="6"/>
        <v>0</v>
      </c>
      <c r="AC26" s="83">
        <f t="shared" si="6"/>
        <v>0</v>
      </c>
      <c r="AD26" s="83">
        <f t="shared" si="6"/>
        <v>0</v>
      </c>
      <c r="AE26" s="83">
        <f t="shared" si="6"/>
        <v>0</v>
      </c>
      <c r="AF26" s="83">
        <f t="shared" si="6"/>
        <v>0</v>
      </c>
      <c r="AG26" s="83">
        <f t="shared" si="6"/>
        <v>0</v>
      </c>
      <c r="AH26" s="83">
        <f t="shared" si="8"/>
        <v>0</v>
      </c>
      <c r="AI26" s="83">
        <f t="shared" si="8"/>
        <v>0</v>
      </c>
      <c r="AJ26" s="83">
        <f t="shared" si="8"/>
        <v>0</v>
      </c>
      <c r="AK26" s="83">
        <f t="shared" si="8"/>
        <v>0</v>
      </c>
      <c r="AL26" s="83">
        <f t="shared" si="8"/>
        <v>0</v>
      </c>
      <c r="AM26" s="83">
        <f t="shared" si="8"/>
        <v>0</v>
      </c>
      <c r="AN26" s="83">
        <f t="shared" si="8"/>
        <v>0</v>
      </c>
      <c r="AO26" s="83">
        <f t="shared" si="8"/>
        <v>0</v>
      </c>
      <c r="AP26" s="83">
        <f t="shared" si="8"/>
        <v>0</v>
      </c>
      <c r="AQ26" s="83">
        <f t="shared" si="8"/>
        <v>0</v>
      </c>
      <c r="AR26" s="83">
        <f t="shared" si="8"/>
        <v>0</v>
      </c>
      <c r="AS26" s="83">
        <f t="shared" si="8"/>
        <v>0</v>
      </c>
      <c r="AT26" s="83">
        <f t="shared" si="8"/>
        <v>0</v>
      </c>
      <c r="AU26" s="83">
        <f t="shared" si="8"/>
        <v>0</v>
      </c>
      <c r="AV26" s="84">
        <f t="shared" si="8"/>
        <v>0</v>
      </c>
      <c r="AW26" s="102">
        <f t="shared" si="7"/>
        <v>0</v>
      </c>
      <c r="AX26" s="65"/>
    </row>
    <row r="27" spans="2:57" ht="17.25" customHeight="1" x14ac:dyDescent="0.25">
      <c r="B27" s="1">
        <v>18</v>
      </c>
      <c r="C27" s="40" t="str">
        <f t="shared" si="5"/>
        <v/>
      </c>
      <c r="D27" s="44"/>
      <c r="E27" s="62"/>
      <c r="F27" s="35"/>
      <c r="G27" s="35"/>
      <c r="H27" s="35"/>
      <c r="I27" s="357"/>
      <c r="J27" s="358"/>
      <c r="K27" s="358"/>
      <c r="L27" s="358"/>
      <c r="M27" s="358"/>
      <c r="N27" s="363"/>
      <c r="O27" s="364"/>
      <c r="P27" s="36"/>
      <c r="Q27" s="37">
        <v>19</v>
      </c>
      <c r="R27" s="82">
        <f t="shared" si="6"/>
        <v>0</v>
      </c>
      <c r="S27" s="83">
        <f t="shared" si="6"/>
        <v>0</v>
      </c>
      <c r="T27" s="83">
        <f t="shared" si="6"/>
        <v>0</v>
      </c>
      <c r="U27" s="83">
        <f t="shared" si="6"/>
        <v>0</v>
      </c>
      <c r="V27" s="83">
        <f t="shared" si="6"/>
        <v>0</v>
      </c>
      <c r="W27" s="83">
        <f t="shared" si="6"/>
        <v>0</v>
      </c>
      <c r="X27" s="83">
        <f t="shared" si="6"/>
        <v>0</v>
      </c>
      <c r="Y27" s="83">
        <f t="shared" si="6"/>
        <v>0</v>
      </c>
      <c r="Z27" s="83">
        <f t="shared" si="6"/>
        <v>0</v>
      </c>
      <c r="AA27" s="83">
        <f t="shared" si="6"/>
        <v>0</v>
      </c>
      <c r="AB27" s="83">
        <f t="shared" si="6"/>
        <v>0</v>
      </c>
      <c r="AC27" s="83">
        <f t="shared" si="6"/>
        <v>0</v>
      </c>
      <c r="AD27" s="83">
        <f t="shared" si="6"/>
        <v>0</v>
      </c>
      <c r="AE27" s="83">
        <f t="shared" si="6"/>
        <v>0</v>
      </c>
      <c r="AF27" s="83">
        <f t="shared" si="6"/>
        <v>0</v>
      </c>
      <c r="AG27" s="83">
        <f t="shared" si="6"/>
        <v>0</v>
      </c>
      <c r="AH27" s="83">
        <f t="shared" si="8"/>
        <v>0</v>
      </c>
      <c r="AI27" s="83">
        <f t="shared" si="8"/>
        <v>0</v>
      </c>
      <c r="AJ27" s="83">
        <f t="shared" si="8"/>
        <v>0</v>
      </c>
      <c r="AK27" s="83">
        <f t="shared" si="8"/>
        <v>0</v>
      </c>
      <c r="AL27" s="83">
        <f t="shared" si="8"/>
        <v>0</v>
      </c>
      <c r="AM27" s="83">
        <f t="shared" si="8"/>
        <v>0</v>
      </c>
      <c r="AN27" s="83">
        <f t="shared" si="8"/>
        <v>0</v>
      </c>
      <c r="AO27" s="83">
        <f t="shared" si="8"/>
        <v>0</v>
      </c>
      <c r="AP27" s="83">
        <f t="shared" si="8"/>
        <v>0</v>
      </c>
      <c r="AQ27" s="83">
        <f t="shared" si="8"/>
        <v>0</v>
      </c>
      <c r="AR27" s="83">
        <f t="shared" si="8"/>
        <v>0</v>
      </c>
      <c r="AS27" s="83">
        <f t="shared" si="8"/>
        <v>0</v>
      </c>
      <c r="AT27" s="83">
        <f t="shared" si="8"/>
        <v>0</v>
      </c>
      <c r="AU27" s="83">
        <f t="shared" si="8"/>
        <v>0</v>
      </c>
      <c r="AV27" s="84">
        <f t="shared" si="8"/>
        <v>0</v>
      </c>
      <c r="AW27" s="102">
        <f t="shared" si="7"/>
        <v>0</v>
      </c>
      <c r="AX27" s="65"/>
    </row>
    <row r="28" spans="2:57" ht="17.25" customHeight="1" x14ac:dyDescent="0.25">
      <c r="B28" s="1">
        <v>19</v>
      </c>
      <c r="C28" s="40" t="str">
        <f t="shared" si="5"/>
        <v/>
      </c>
      <c r="D28" s="44"/>
      <c r="E28" s="62"/>
      <c r="F28" s="35"/>
      <c r="G28" s="35"/>
      <c r="H28" s="35"/>
      <c r="I28" s="357"/>
      <c r="J28" s="358"/>
      <c r="K28" s="358"/>
      <c r="L28" s="358"/>
      <c r="M28" s="358"/>
      <c r="N28" s="363"/>
      <c r="O28" s="364"/>
      <c r="P28" s="36"/>
      <c r="Q28" s="37">
        <v>20</v>
      </c>
      <c r="R28" s="82">
        <f t="shared" si="6"/>
        <v>0</v>
      </c>
      <c r="S28" s="83">
        <f t="shared" si="6"/>
        <v>0</v>
      </c>
      <c r="T28" s="83">
        <f t="shared" si="6"/>
        <v>0</v>
      </c>
      <c r="U28" s="83">
        <f t="shared" si="6"/>
        <v>0</v>
      </c>
      <c r="V28" s="83">
        <f t="shared" si="6"/>
        <v>0</v>
      </c>
      <c r="W28" s="83">
        <f t="shared" si="6"/>
        <v>0</v>
      </c>
      <c r="X28" s="83">
        <f t="shared" si="6"/>
        <v>0</v>
      </c>
      <c r="Y28" s="83">
        <f t="shared" si="6"/>
        <v>0</v>
      </c>
      <c r="Z28" s="83">
        <f t="shared" si="6"/>
        <v>0</v>
      </c>
      <c r="AA28" s="83">
        <f t="shared" si="6"/>
        <v>0</v>
      </c>
      <c r="AB28" s="83">
        <f t="shared" si="6"/>
        <v>0</v>
      </c>
      <c r="AC28" s="83">
        <f t="shared" si="6"/>
        <v>0</v>
      </c>
      <c r="AD28" s="83">
        <f t="shared" si="6"/>
        <v>0</v>
      </c>
      <c r="AE28" s="83">
        <f t="shared" si="6"/>
        <v>0</v>
      </c>
      <c r="AF28" s="83">
        <f t="shared" si="6"/>
        <v>0</v>
      </c>
      <c r="AG28" s="83">
        <f t="shared" si="6"/>
        <v>0</v>
      </c>
      <c r="AH28" s="83">
        <f t="shared" si="8"/>
        <v>0</v>
      </c>
      <c r="AI28" s="83">
        <f t="shared" si="8"/>
        <v>0</v>
      </c>
      <c r="AJ28" s="83">
        <f t="shared" si="8"/>
        <v>0</v>
      </c>
      <c r="AK28" s="83">
        <f t="shared" si="8"/>
        <v>0</v>
      </c>
      <c r="AL28" s="83">
        <f t="shared" si="8"/>
        <v>0</v>
      </c>
      <c r="AM28" s="83">
        <f t="shared" si="8"/>
        <v>0</v>
      </c>
      <c r="AN28" s="83">
        <f t="shared" si="8"/>
        <v>0</v>
      </c>
      <c r="AO28" s="83">
        <f t="shared" si="8"/>
        <v>0</v>
      </c>
      <c r="AP28" s="83">
        <f t="shared" si="8"/>
        <v>0</v>
      </c>
      <c r="AQ28" s="83">
        <f t="shared" si="8"/>
        <v>0</v>
      </c>
      <c r="AR28" s="83">
        <f t="shared" si="8"/>
        <v>0</v>
      </c>
      <c r="AS28" s="83">
        <f t="shared" si="8"/>
        <v>0</v>
      </c>
      <c r="AT28" s="83">
        <f t="shared" si="8"/>
        <v>0</v>
      </c>
      <c r="AU28" s="83">
        <f t="shared" si="8"/>
        <v>0</v>
      </c>
      <c r="AV28" s="84">
        <f t="shared" si="8"/>
        <v>0</v>
      </c>
      <c r="AW28" s="102">
        <f t="shared" si="7"/>
        <v>0</v>
      </c>
      <c r="AX28" s="65"/>
    </row>
    <row r="29" spans="2:57" ht="17.25" customHeight="1" thickBot="1" x14ac:dyDescent="0.3">
      <c r="B29" s="1">
        <v>20</v>
      </c>
      <c r="C29" s="41" t="str">
        <f t="shared" si="5"/>
        <v/>
      </c>
      <c r="D29" s="45"/>
      <c r="E29" s="63"/>
      <c r="F29" s="38"/>
      <c r="G29" s="38"/>
      <c r="H29" s="38"/>
      <c r="I29" s="359"/>
      <c r="J29" s="360"/>
      <c r="K29" s="360"/>
      <c r="L29" s="360"/>
      <c r="M29" s="360"/>
      <c r="N29" s="365"/>
      <c r="O29" s="366"/>
      <c r="P29" s="46"/>
      <c r="Q29" s="47">
        <v>21</v>
      </c>
      <c r="R29" s="85">
        <f t="shared" si="6"/>
        <v>0</v>
      </c>
      <c r="S29" s="86">
        <f t="shared" si="6"/>
        <v>0</v>
      </c>
      <c r="T29" s="86">
        <f t="shared" si="6"/>
        <v>0</v>
      </c>
      <c r="U29" s="86">
        <f t="shared" si="6"/>
        <v>0</v>
      </c>
      <c r="V29" s="86">
        <f t="shared" si="6"/>
        <v>0</v>
      </c>
      <c r="W29" s="86">
        <f t="shared" si="6"/>
        <v>0</v>
      </c>
      <c r="X29" s="86">
        <f t="shared" si="6"/>
        <v>0</v>
      </c>
      <c r="Y29" s="86">
        <f t="shared" si="6"/>
        <v>0</v>
      </c>
      <c r="Z29" s="86">
        <f t="shared" si="6"/>
        <v>0</v>
      </c>
      <c r="AA29" s="86">
        <f t="shared" si="6"/>
        <v>0</v>
      </c>
      <c r="AB29" s="86">
        <f t="shared" si="6"/>
        <v>0</v>
      </c>
      <c r="AC29" s="86">
        <f t="shared" si="6"/>
        <v>0</v>
      </c>
      <c r="AD29" s="86">
        <f t="shared" si="6"/>
        <v>0</v>
      </c>
      <c r="AE29" s="86">
        <f t="shared" si="6"/>
        <v>0</v>
      </c>
      <c r="AF29" s="86">
        <f t="shared" si="6"/>
        <v>0</v>
      </c>
      <c r="AG29" s="86">
        <f t="shared" si="6"/>
        <v>0</v>
      </c>
      <c r="AH29" s="86">
        <f t="shared" si="8"/>
        <v>0</v>
      </c>
      <c r="AI29" s="86">
        <f t="shared" si="8"/>
        <v>0</v>
      </c>
      <c r="AJ29" s="86">
        <f t="shared" si="8"/>
        <v>0</v>
      </c>
      <c r="AK29" s="86">
        <f t="shared" si="8"/>
        <v>0</v>
      </c>
      <c r="AL29" s="86">
        <f t="shared" si="8"/>
        <v>0</v>
      </c>
      <c r="AM29" s="86">
        <f t="shared" si="8"/>
        <v>0</v>
      </c>
      <c r="AN29" s="86">
        <f t="shared" si="8"/>
        <v>0</v>
      </c>
      <c r="AO29" s="86">
        <f t="shared" si="8"/>
        <v>0</v>
      </c>
      <c r="AP29" s="86">
        <f t="shared" si="8"/>
        <v>0</v>
      </c>
      <c r="AQ29" s="86">
        <f t="shared" si="8"/>
        <v>0</v>
      </c>
      <c r="AR29" s="86">
        <f t="shared" si="8"/>
        <v>0</v>
      </c>
      <c r="AS29" s="86">
        <f t="shared" si="8"/>
        <v>0</v>
      </c>
      <c r="AT29" s="86">
        <f t="shared" si="8"/>
        <v>0</v>
      </c>
      <c r="AU29" s="86">
        <f t="shared" si="8"/>
        <v>0</v>
      </c>
      <c r="AV29" s="87">
        <f t="shared" si="8"/>
        <v>0</v>
      </c>
      <c r="AW29" s="103">
        <f t="shared" si="7"/>
        <v>0</v>
      </c>
      <c r="AX29" s="66"/>
    </row>
    <row r="30" spans="2:57" ht="15.75" thickBot="1" x14ac:dyDescent="0.3">
      <c r="D30" s="21" t="s">
        <v>36</v>
      </c>
    </row>
    <row r="31" spans="2:57" ht="15.75" x14ac:dyDescent="0.25">
      <c r="C31" s="583" t="s">
        <v>48</v>
      </c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C31" s="88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100" t="str">
        <f>E2</f>
        <v>RUH SAĞLIĞI HASTALIKLARI HASTANESİ</v>
      </c>
      <c r="AP31" s="89"/>
      <c r="AQ31" s="89"/>
      <c r="AR31" s="89"/>
      <c r="AS31" s="89"/>
      <c r="AT31" s="89"/>
      <c r="AU31" s="89"/>
      <c r="AV31" s="89"/>
      <c r="AW31" s="90"/>
      <c r="AX31" s="91"/>
    </row>
    <row r="32" spans="2:57" x14ac:dyDescent="0.25">
      <c r="C32" s="583" t="s">
        <v>47</v>
      </c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AC32" s="92"/>
      <c r="AD32" s="93" t="s">
        <v>37</v>
      </c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4"/>
      <c r="AX32" s="95"/>
    </row>
    <row r="33" spans="2:50" x14ac:dyDescent="0.25">
      <c r="C33" s="583" t="s">
        <v>87</v>
      </c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AA33" s="12"/>
      <c r="AC33" s="92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4"/>
      <c r="AX33" s="95"/>
    </row>
    <row r="34" spans="2:50" x14ac:dyDescent="0.25"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4" t="s">
        <v>43</v>
      </c>
      <c r="Z34" s="584"/>
      <c r="AA34" s="584"/>
      <c r="AC34" s="92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585" t="s">
        <v>38</v>
      </c>
      <c r="AP34" s="585"/>
      <c r="AQ34" s="585"/>
      <c r="AR34" s="585"/>
      <c r="AS34" s="585"/>
      <c r="AT34" s="585"/>
      <c r="AU34" s="585"/>
      <c r="AV34" s="585"/>
      <c r="AW34" s="585"/>
      <c r="AX34" s="95"/>
    </row>
    <row r="35" spans="2:50" x14ac:dyDescent="0.25">
      <c r="C35" s="23" t="s">
        <v>42</v>
      </c>
      <c r="D35" s="22" t="s">
        <v>1</v>
      </c>
      <c r="E35" s="586" t="s">
        <v>40</v>
      </c>
      <c r="F35" s="587"/>
      <c r="G35" s="588"/>
      <c r="H35" s="589" t="s">
        <v>41</v>
      </c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AA35" s="12"/>
      <c r="AC35" s="92"/>
      <c r="AD35" s="581" t="s">
        <v>31</v>
      </c>
      <c r="AE35" s="581"/>
      <c r="AF35" s="581"/>
      <c r="AG35" s="581"/>
      <c r="AH35" s="581"/>
      <c r="AI35" s="581"/>
      <c r="AJ35" s="581"/>
      <c r="AK35" s="581"/>
      <c r="AL35" s="581"/>
      <c r="AM35" s="93"/>
      <c r="AN35" s="93"/>
      <c r="AO35" s="581" t="s">
        <v>39</v>
      </c>
      <c r="AP35" s="581"/>
      <c r="AQ35" s="581"/>
      <c r="AR35" s="581"/>
      <c r="AS35" s="581"/>
      <c r="AT35" s="581"/>
      <c r="AU35" s="581"/>
      <c r="AV35" s="581"/>
      <c r="AW35" s="581"/>
      <c r="AX35" s="95"/>
    </row>
    <row r="36" spans="2:50" x14ac:dyDescent="0.25">
      <c r="B36" s="1">
        <v>1</v>
      </c>
      <c r="C36" s="27" t="str">
        <f>IF(D36&lt;&gt;"",B36,"")</f>
        <v/>
      </c>
      <c r="D36" s="26"/>
      <c r="E36" s="578"/>
      <c r="F36" s="578"/>
      <c r="G36" s="578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579"/>
      <c r="S36" s="579"/>
      <c r="T36" s="579"/>
      <c r="U36" s="579"/>
      <c r="V36" s="579"/>
      <c r="W36" s="579"/>
      <c r="X36" s="579"/>
      <c r="AA36" s="12"/>
      <c r="AB36" s="12"/>
      <c r="AC36" s="580"/>
      <c r="AD36" s="581"/>
      <c r="AE36" s="581"/>
      <c r="AF36" s="581"/>
      <c r="AG36" s="581"/>
      <c r="AH36" s="581"/>
      <c r="AI36" s="581"/>
      <c r="AJ36" s="581"/>
      <c r="AK36" s="581"/>
      <c r="AL36" s="93"/>
      <c r="AM36" s="93"/>
      <c r="AN36" s="93"/>
      <c r="AO36" s="93"/>
      <c r="AP36" s="581"/>
      <c r="AQ36" s="581"/>
      <c r="AR36" s="581"/>
      <c r="AS36" s="581"/>
      <c r="AT36" s="581"/>
      <c r="AU36" s="581"/>
      <c r="AV36" s="581"/>
      <c r="AW36" s="581"/>
      <c r="AX36" s="582"/>
    </row>
    <row r="37" spans="2:50" x14ac:dyDescent="0.25">
      <c r="B37" s="1">
        <v>2</v>
      </c>
      <c r="C37" s="28" t="str">
        <f t="shared" ref="C37:C43" si="9">IF(D37&lt;&gt;"",B37,"")</f>
        <v/>
      </c>
      <c r="D37" s="24"/>
      <c r="E37" s="575"/>
      <c r="F37" s="575"/>
      <c r="G37" s="575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AC37" s="92"/>
      <c r="AD37" s="577"/>
      <c r="AE37" s="577"/>
      <c r="AF37" s="577"/>
      <c r="AG37" s="577"/>
      <c r="AH37" s="577"/>
      <c r="AI37" s="577"/>
      <c r="AJ37" s="577"/>
      <c r="AK37" s="577"/>
      <c r="AL37" s="577"/>
      <c r="AM37" s="93"/>
      <c r="AN37" s="93"/>
      <c r="AO37" s="577"/>
      <c r="AP37" s="577"/>
      <c r="AQ37" s="577"/>
      <c r="AR37" s="577"/>
      <c r="AS37" s="577"/>
      <c r="AT37" s="577"/>
      <c r="AU37" s="577"/>
      <c r="AV37" s="577"/>
      <c r="AW37" s="577"/>
      <c r="AX37" s="95"/>
    </row>
    <row r="38" spans="2:50" x14ac:dyDescent="0.25">
      <c r="B38" s="1">
        <v>3</v>
      </c>
      <c r="C38" s="28" t="str">
        <f t="shared" si="9"/>
        <v/>
      </c>
      <c r="D38" s="24"/>
      <c r="E38" s="575"/>
      <c r="F38" s="575"/>
      <c r="G38" s="575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AC38" s="92"/>
      <c r="AD38" s="577"/>
      <c r="AE38" s="577"/>
      <c r="AF38" s="577"/>
      <c r="AG38" s="577"/>
      <c r="AH38" s="577"/>
      <c r="AI38" s="577"/>
      <c r="AJ38" s="577"/>
      <c r="AK38" s="577"/>
      <c r="AL38" s="577"/>
      <c r="AM38" s="93"/>
      <c r="AN38" s="93"/>
      <c r="AO38" s="577"/>
      <c r="AP38" s="577"/>
      <c r="AQ38" s="577"/>
      <c r="AR38" s="577"/>
      <c r="AS38" s="577"/>
      <c r="AT38" s="577"/>
      <c r="AU38" s="577"/>
      <c r="AV38" s="577"/>
      <c r="AW38" s="577"/>
      <c r="AX38" s="95"/>
    </row>
    <row r="39" spans="2:50" x14ac:dyDescent="0.25">
      <c r="B39" s="1">
        <v>4</v>
      </c>
      <c r="C39" s="28" t="str">
        <f t="shared" si="9"/>
        <v/>
      </c>
      <c r="D39" s="24"/>
      <c r="E39" s="575"/>
      <c r="F39" s="575"/>
      <c r="G39" s="575"/>
      <c r="H39" s="576"/>
      <c r="I39" s="576"/>
      <c r="J39" s="576"/>
      <c r="K39" s="576"/>
      <c r="L39" s="576"/>
      <c r="M39" s="576"/>
      <c r="N39" s="576"/>
      <c r="O39" s="576"/>
      <c r="P39" s="576"/>
      <c r="Q39" s="576"/>
      <c r="R39" s="576"/>
      <c r="S39" s="576"/>
      <c r="T39" s="576"/>
      <c r="U39" s="576"/>
      <c r="V39" s="576"/>
      <c r="W39" s="576"/>
      <c r="X39" s="576"/>
      <c r="AC39" s="92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4"/>
      <c r="AX39" s="95"/>
    </row>
    <row r="40" spans="2:50" x14ac:dyDescent="0.25">
      <c r="B40" s="1">
        <v>5</v>
      </c>
      <c r="C40" s="28" t="str">
        <f t="shared" si="9"/>
        <v/>
      </c>
      <c r="D40" s="24"/>
      <c r="E40" s="575"/>
      <c r="F40" s="575"/>
      <c r="G40" s="575"/>
      <c r="H40" s="576"/>
      <c r="I40" s="576"/>
      <c r="J40" s="576"/>
      <c r="K40" s="576"/>
      <c r="L40" s="576"/>
      <c r="M40" s="576"/>
      <c r="N40" s="576"/>
      <c r="O40" s="576"/>
      <c r="P40" s="576"/>
      <c r="Q40" s="576"/>
      <c r="R40" s="576"/>
      <c r="S40" s="576"/>
      <c r="T40" s="576"/>
      <c r="U40" s="576"/>
      <c r="V40" s="576"/>
      <c r="W40" s="576"/>
      <c r="X40" s="576"/>
      <c r="AC40" s="92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4"/>
      <c r="AX40" s="95"/>
    </row>
    <row r="41" spans="2:50" x14ac:dyDescent="0.25">
      <c r="B41" s="1">
        <v>6</v>
      </c>
      <c r="C41" s="28" t="str">
        <f t="shared" si="9"/>
        <v/>
      </c>
      <c r="D41" s="24"/>
      <c r="E41" s="575"/>
      <c r="F41" s="575"/>
      <c r="G41" s="575"/>
      <c r="H41" s="576"/>
      <c r="I41" s="576"/>
      <c r="J41" s="576"/>
      <c r="K41" s="576"/>
      <c r="L41" s="576"/>
      <c r="M41" s="576"/>
      <c r="N41" s="576"/>
      <c r="O41" s="576"/>
      <c r="P41" s="576"/>
      <c r="Q41" s="576"/>
      <c r="R41" s="576"/>
      <c r="S41" s="576"/>
      <c r="T41" s="576"/>
      <c r="U41" s="576"/>
      <c r="V41" s="576"/>
      <c r="W41" s="576"/>
      <c r="X41" s="576"/>
      <c r="AC41" s="92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4"/>
      <c r="AX41" s="95"/>
    </row>
    <row r="42" spans="2:50" x14ac:dyDescent="0.25">
      <c r="B42" s="1">
        <v>7</v>
      </c>
      <c r="C42" s="28" t="str">
        <f t="shared" si="9"/>
        <v/>
      </c>
      <c r="D42" s="24"/>
      <c r="E42" s="575"/>
      <c r="F42" s="575"/>
      <c r="G42" s="575"/>
      <c r="H42" s="576"/>
      <c r="I42" s="576"/>
      <c r="J42" s="576"/>
      <c r="K42" s="576"/>
      <c r="L42" s="576"/>
      <c r="M42" s="576"/>
      <c r="N42" s="576"/>
      <c r="O42" s="576"/>
      <c r="P42" s="576"/>
      <c r="Q42" s="576"/>
      <c r="R42" s="576"/>
      <c r="S42" s="576"/>
      <c r="T42" s="576"/>
      <c r="U42" s="576"/>
      <c r="V42" s="576"/>
      <c r="W42" s="576"/>
      <c r="X42" s="576"/>
      <c r="AC42" s="92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4"/>
      <c r="AX42" s="95"/>
    </row>
    <row r="43" spans="2:50" ht="15.75" thickBot="1" x14ac:dyDescent="0.3">
      <c r="B43" s="1">
        <v>8</v>
      </c>
      <c r="C43" s="29" t="str">
        <f t="shared" si="9"/>
        <v/>
      </c>
      <c r="D43" s="25"/>
      <c r="E43" s="573"/>
      <c r="F43" s="573"/>
      <c r="G43" s="573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AC43" s="96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8"/>
      <c r="AX43" s="99"/>
    </row>
    <row r="45" spans="2:50" x14ac:dyDescent="0.25">
      <c r="D45" s="569" t="s">
        <v>85</v>
      </c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570"/>
      <c r="P45" s="570"/>
      <c r="Q45" s="570"/>
      <c r="R45" s="570"/>
      <c r="S45" s="570"/>
      <c r="T45" s="570"/>
      <c r="U45" s="570"/>
      <c r="V45" s="570"/>
      <c r="W45" s="570"/>
    </row>
    <row r="46" spans="2:50" x14ac:dyDescent="0.2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2:50" ht="15.75" x14ac:dyDescent="0.25">
      <c r="D47" s="571" t="s">
        <v>86</v>
      </c>
      <c r="E47" s="572"/>
      <c r="F47" s="572"/>
      <c r="G47" s="186"/>
      <c r="H47" s="186"/>
      <c r="I47" s="347"/>
      <c r="J47" s="187"/>
      <c r="K47" s="188"/>
      <c r="L47" s="187"/>
      <c r="M47" s="188"/>
      <c r="N47" s="187"/>
      <c r="O47" s="188"/>
      <c r="P47" s="187"/>
      <c r="Q47" s="188"/>
      <c r="R47" s="187"/>
      <c r="S47" s="188"/>
      <c r="T47" s="187"/>
      <c r="U47" s="188"/>
      <c r="V47" s="187"/>
      <c r="W47" s="188"/>
    </row>
  </sheetData>
  <sheetProtection password="C93F" sheet="1" objects="1" scenarios="1" selectLockedCells="1"/>
  <mergeCells count="48">
    <mergeCell ref="C32:X32"/>
    <mergeCell ref="C2:D2"/>
    <mergeCell ref="E2:O2"/>
    <mergeCell ref="S2:AL2"/>
    <mergeCell ref="C3:D3"/>
    <mergeCell ref="E3:F3"/>
    <mergeCell ref="C6:C9"/>
    <mergeCell ref="D6:H6"/>
    <mergeCell ref="I6:O6"/>
    <mergeCell ref="C4:D4"/>
    <mergeCell ref="E4:O4"/>
    <mergeCell ref="AW6:AW9"/>
    <mergeCell ref="AX6:AX9"/>
    <mergeCell ref="D8:D9"/>
    <mergeCell ref="E8:H8"/>
    <mergeCell ref="C31:Z31"/>
    <mergeCell ref="C33:X33"/>
    <mergeCell ref="C34:X34"/>
    <mergeCell ref="Y34:AA34"/>
    <mergeCell ref="AO34:AW34"/>
    <mergeCell ref="E35:G35"/>
    <mergeCell ref="H35:X35"/>
    <mergeCell ref="AD35:AL35"/>
    <mergeCell ref="AO35:AW35"/>
    <mergeCell ref="E36:G36"/>
    <mergeCell ref="H36:X36"/>
    <mergeCell ref="AC36:AK36"/>
    <mergeCell ref="AP36:AX36"/>
    <mergeCell ref="E37:G37"/>
    <mergeCell ref="H37:X37"/>
    <mergeCell ref="AD37:AL37"/>
    <mergeCell ref="AO37:AW37"/>
    <mergeCell ref="E38:G38"/>
    <mergeCell ref="H38:X38"/>
    <mergeCell ref="AD38:AL38"/>
    <mergeCell ref="AO38:AW38"/>
    <mergeCell ref="E39:G39"/>
    <mergeCell ref="H39:X39"/>
    <mergeCell ref="D45:W45"/>
    <mergeCell ref="D47:F47"/>
    <mergeCell ref="E43:G43"/>
    <mergeCell ref="H43:X43"/>
    <mergeCell ref="E40:G40"/>
    <mergeCell ref="H40:X40"/>
    <mergeCell ref="E41:G41"/>
    <mergeCell ref="H41:X41"/>
    <mergeCell ref="E42:G42"/>
    <mergeCell ref="H42:X42"/>
  </mergeCells>
  <conditionalFormatting sqref="R6:AV29">
    <cfRule type="expression" dxfId="29" priority="2">
      <formula>IF(OR(R$9="cmt",R$9="paz"),1,0)</formula>
    </cfRule>
  </conditionalFormatting>
  <conditionalFormatting sqref="AO37:AW38 AD37:AL38">
    <cfRule type="cellIs" dxfId="28" priority="1" operator="equal">
      <formula>""</formula>
    </cfRule>
  </conditionalFormatting>
  <dataValidations count="5">
    <dataValidation type="list" allowBlank="1" showInputMessage="1" showErrorMessage="1" sqref="D36:D43">
      <formula1>ADI</formula1>
    </dataValidation>
    <dataValidation type="date" allowBlank="1" showInputMessage="1" showErrorMessage="1" errorTitle="TARİH DEĞERİ GİRİNİZ!" error="Lütfen tarih değeri giriniz!" sqref="F10:G29 G47:H47">
      <formula1>42370</formula1>
      <formula2>43831</formula2>
    </dataValidation>
    <dataValidation type="whole" allowBlank="1" showInputMessage="1" showErrorMessage="1" errorTitle="SAYI DEĞERİ GİRİNİZ!" error="Lütfen sayı değeri giriniz!" sqref="I10:O29 J47:W47">
      <formula1>0</formula1>
      <formula2>8</formula2>
    </dataValidation>
    <dataValidation type="list" allowBlank="1" showInputMessage="1" showErrorMessage="1" sqref="E3">
      <formula1>AYLAR</formula1>
    </dataValidation>
    <dataValidation type="list" allowBlank="1" showInputMessage="1" showErrorMessage="1" sqref="G3">
      <formula1>"2016,2017,2018,2019,2020"</formula1>
    </dataValidation>
  </dataValidations>
  <pageMargins left="0" right="0" top="0" bottom="0" header="0" footer="0"/>
  <pageSetup paperSize="9" scale="76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B1:FR95"/>
  <sheetViews>
    <sheetView showGridLines="0" showRowColHeaders="0" showZeros="0" tabSelected="1" zoomScale="80" zoomScaleNormal="80" workbookViewId="0">
      <selection activeCell="E2" sqref="E2:W2"/>
    </sheetView>
  </sheetViews>
  <sheetFormatPr defaultRowHeight="15" x14ac:dyDescent="0.25"/>
  <cols>
    <col min="1" max="1" width="2.140625" style="1" customWidth="1"/>
    <col min="2" max="2" width="9.42578125" style="1" hidden="1" customWidth="1"/>
    <col min="3" max="3" width="3.140625" style="14" customWidth="1"/>
    <col min="4" max="4" width="16.5703125" style="1" customWidth="1"/>
    <col min="5" max="5" width="7" style="1" customWidth="1"/>
    <col min="6" max="6" width="9" style="1" customWidth="1"/>
    <col min="7" max="7" width="8.85546875" style="1" customWidth="1"/>
    <col min="8" max="8" width="14.85546875" style="1" customWidth="1"/>
    <col min="9" max="9" width="7.140625" style="1" customWidth="1"/>
    <col min="10" max="22" width="2.85546875" style="1" customWidth="1"/>
    <col min="23" max="23" width="3" style="1" customWidth="1"/>
    <col min="24" max="121" width="4.85546875" style="1" hidden="1" customWidth="1"/>
    <col min="122" max="122" width="4.85546875" style="93" hidden="1" customWidth="1"/>
    <col min="123" max="123" width="4.85546875" style="182" customWidth="1"/>
    <col min="124" max="124" width="10.7109375" style="396" customWidth="1"/>
    <col min="125" max="125" width="8.28515625" style="415" customWidth="1"/>
    <col min="126" max="156" width="3.42578125" style="1" customWidth="1"/>
    <col min="157" max="158" width="3.28515625" style="1" customWidth="1"/>
    <col min="159" max="159" width="4.28515625" style="9" customWidth="1"/>
    <col min="160" max="160" width="12.140625" style="1" hidden="1" customWidth="1"/>
    <col min="161" max="161" width="0.85546875" style="1" customWidth="1"/>
    <col min="162" max="162" width="2.28515625" style="1" customWidth="1"/>
    <col min="163" max="165" width="0" style="1" hidden="1" customWidth="1"/>
    <col min="166" max="166" width="10.140625" style="1" hidden="1" customWidth="1"/>
    <col min="167" max="167" width="13.7109375" style="2" hidden="1" customWidth="1"/>
    <col min="168" max="168" width="1" style="1" customWidth="1"/>
    <col min="169" max="170" width="6.28515625" style="1" customWidth="1"/>
    <col min="171" max="171" width="8.42578125" style="1" customWidth="1"/>
    <col min="172" max="172" width="9.140625" style="1"/>
    <col min="173" max="173" width="9.85546875" style="1" hidden="1" customWidth="1"/>
    <col min="174" max="174" width="0" style="1" hidden="1" customWidth="1"/>
    <col min="175" max="16384" width="9.140625" style="1"/>
  </cols>
  <sheetData>
    <row r="1" spans="2:174" ht="18" thickBot="1" x14ac:dyDescent="0.35"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315"/>
      <c r="DS1" s="628" t="s">
        <v>90</v>
      </c>
      <c r="DT1" s="628"/>
      <c r="DU1" s="628"/>
      <c r="DV1" s="628"/>
      <c r="DW1" s="628"/>
      <c r="DX1" s="628"/>
      <c r="DY1" s="628"/>
      <c r="DZ1" s="628"/>
      <c r="EA1" s="628"/>
      <c r="EB1" s="628"/>
      <c r="EC1" s="628"/>
      <c r="ED1" s="628"/>
      <c r="EE1" s="628"/>
      <c r="EF1" s="628"/>
      <c r="EG1" s="628"/>
      <c r="EH1" s="628"/>
      <c r="EI1" s="628"/>
      <c r="EJ1" s="628"/>
      <c r="EK1" s="628"/>
      <c r="EL1" s="628"/>
      <c r="EM1" s="628"/>
      <c r="EN1" s="628"/>
      <c r="EO1" s="628"/>
      <c r="EP1" s="628"/>
      <c r="EQ1" s="628"/>
      <c r="ER1" s="628"/>
      <c r="ES1" s="628"/>
      <c r="ET1" s="628"/>
      <c r="EU1" s="628"/>
      <c r="EV1" s="628"/>
      <c r="EW1" s="628"/>
      <c r="EX1" s="628"/>
      <c r="EY1" s="628"/>
      <c r="EZ1" s="628"/>
      <c r="FA1" s="628"/>
      <c r="FB1" s="628"/>
      <c r="FC1" s="628"/>
      <c r="FD1" s="628"/>
    </row>
    <row r="2" spans="2:174" ht="15.75" customHeight="1" x14ac:dyDescent="0.25">
      <c r="C2" s="601" t="s">
        <v>67</v>
      </c>
      <c r="D2" s="601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316"/>
      <c r="EI2" s="565" t="s">
        <v>97</v>
      </c>
      <c r="FM2" s="629" t="s">
        <v>66</v>
      </c>
      <c r="FN2" s="630"/>
      <c r="FO2" s="631"/>
    </row>
    <row r="3" spans="2:174" ht="16.5" customHeight="1" thickBot="1" x14ac:dyDescent="0.35">
      <c r="C3" s="601" t="s">
        <v>68</v>
      </c>
      <c r="D3" s="601"/>
      <c r="E3" s="604" t="s">
        <v>9</v>
      </c>
      <c r="F3" s="604"/>
      <c r="G3" s="13">
        <v>2023</v>
      </c>
      <c r="H3" s="274" t="s">
        <v>83</v>
      </c>
      <c r="I3" s="274"/>
      <c r="J3" s="635" t="s">
        <v>95</v>
      </c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17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420" t="s">
        <v>71</v>
      </c>
      <c r="EJ3" s="406"/>
      <c r="EK3" s="15"/>
      <c r="EL3" s="15"/>
      <c r="EM3" s="15"/>
      <c r="EN3" s="15"/>
      <c r="EO3" s="15"/>
      <c r="EP3" s="15"/>
      <c r="EQ3" s="15"/>
      <c r="ER3" s="15"/>
      <c r="ES3" s="728" t="s">
        <v>89</v>
      </c>
      <c r="ET3" s="728"/>
      <c r="EU3" s="728"/>
      <c r="EV3" s="728"/>
      <c r="EW3" s="728"/>
      <c r="EX3" s="728"/>
      <c r="EY3" s="728"/>
      <c r="EZ3" s="739" t="str">
        <f>AY&amp;"/"&amp;G3</f>
        <v>TEMMUZ/2023</v>
      </c>
      <c r="FA3" s="739"/>
      <c r="FB3" s="739"/>
      <c r="FC3" s="739"/>
      <c r="FD3" s="15"/>
      <c r="FM3" s="632"/>
      <c r="FN3" s="633"/>
      <c r="FO3" s="634"/>
    </row>
    <row r="4" spans="2:174" ht="15.75" customHeight="1" thickBot="1" x14ac:dyDescent="0.3">
      <c r="C4" s="424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425"/>
      <c r="AW4" s="425"/>
      <c r="AX4" s="425"/>
      <c r="AY4" s="425"/>
      <c r="AZ4" s="425"/>
      <c r="BA4" s="425"/>
      <c r="BB4" s="425"/>
      <c r="BC4" s="425"/>
      <c r="BD4" s="425"/>
      <c r="BE4" s="425"/>
      <c r="BF4" s="425"/>
      <c r="BG4" s="425"/>
      <c r="BH4" s="425"/>
      <c r="BI4" s="425"/>
      <c r="BJ4" s="425"/>
      <c r="BK4" s="425"/>
      <c r="BL4" s="425"/>
      <c r="BM4" s="425"/>
      <c r="BN4" s="425"/>
      <c r="BO4" s="425"/>
      <c r="BP4" s="425"/>
      <c r="BQ4" s="425"/>
      <c r="BR4" s="425"/>
      <c r="BS4" s="425"/>
      <c r="BT4" s="425"/>
      <c r="BU4" s="425"/>
      <c r="BV4" s="425"/>
      <c r="BW4" s="425"/>
      <c r="BX4" s="425"/>
      <c r="BY4" s="425"/>
      <c r="BZ4" s="425"/>
      <c r="CA4" s="425"/>
      <c r="CB4" s="425"/>
      <c r="CC4" s="425"/>
      <c r="CD4" s="425"/>
      <c r="CE4" s="425"/>
      <c r="CF4" s="425"/>
      <c r="CG4" s="425"/>
      <c r="CH4" s="425"/>
      <c r="CI4" s="425"/>
      <c r="CJ4" s="425"/>
      <c r="CK4" s="425"/>
      <c r="CL4" s="425"/>
      <c r="CM4" s="425"/>
      <c r="CN4" s="425"/>
      <c r="CO4" s="425"/>
      <c r="CP4" s="425"/>
      <c r="CQ4" s="425"/>
      <c r="CR4" s="425"/>
      <c r="CS4" s="425"/>
      <c r="CT4" s="425"/>
      <c r="CU4" s="425"/>
      <c r="CV4" s="425"/>
      <c r="CW4" s="425"/>
      <c r="CX4" s="425"/>
      <c r="CY4" s="425"/>
      <c r="CZ4" s="425"/>
      <c r="DA4" s="425"/>
      <c r="DB4" s="425"/>
      <c r="DC4" s="425"/>
      <c r="DD4" s="425"/>
      <c r="DE4" s="425"/>
      <c r="DF4" s="425"/>
      <c r="DG4" s="425"/>
      <c r="DH4" s="425"/>
      <c r="DI4" s="425"/>
      <c r="DJ4" s="425"/>
      <c r="DK4" s="425"/>
      <c r="DL4" s="425"/>
      <c r="DM4" s="425"/>
      <c r="DN4" s="425"/>
      <c r="DO4" s="425"/>
      <c r="DP4" s="425"/>
      <c r="DQ4" s="425"/>
      <c r="DR4" s="426"/>
      <c r="DS4" s="564"/>
      <c r="DT4" s="563"/>
      <c r="DU4" s="563"/>
      <c r="DV4" s="449"/>
      <c r="DW4" s="449"/>
      <c r="DX4" s="449"/>
      <c r="DY4" s="449"/>
      <c r="DZ4" s="449"/>
      <c r="EA4" s="449"/>
      <c r="EB4" s="449"/>
      <c r="EC4" s="449"/>
      <c r="ED4" s="449"/>
      <c r="EE4" s="449"/>
      <c r="EF4" s="449"/>
      <c r="EG4" s="449"/>
      <c r="EH4" s="449"/>
      <c r="EI4" s="449"/>
      <c r="EJ4" s="449"/>
      <c r="EK4" s="449"/>
      <c r="EL4" s="449"/>
      <c r="EM4" s="449"/>
      <c r="EN4" s="449"/>
      <c r="EO4" s="449"/>
      <c r="EP4" s="449"/>
      <c r="EQ4" s="449"/>
      <c r="ER4" s="449"/>
      <c r="ES4" s="449"/>
      <c r="ET4" s="449"/>
      <c r="EU4" s="449"/>
      <c r="EV4" s="449"/>
      <c r="EW4" s="449"/>
      <c r="EX4" s="449"/>
      <c r="EY4" s="449"/>
      <c r="EZ4" s="449"/>
    </row>
    <row r="5" spans="2:174" ht="23.25" hidden="1" customHeight="1" thickBo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318"/>
      <c r="DS5" s="183"/>
      <c r="DT5" s="5"/>
      <c r="DU5" s="5"/>
      <c r="DV5" s="5">
        <v>1</v>
      </c>
      <c r="DW5" s="5">
        <v>2</v>
      </c>
      <c r="DX5" s="5">
        <v>3</v>
      </c>
      <c r="DY5" s="5">
        <v>4</v>
      </c>
      <c r="DZ5" s="5">
        <v>5</v>
      </c>
      <c r="EA5" s="5">
        <v>6</v>
      </c>
      <c r="EB5" s="5">
        <v>7</v>
      </c>
      <c r="EC5" s="5">
        <v>8</v>
      </c>
      <c r="ED5" s="5">
        <v>9</v>
      </c>
      <c r="EE5" s="5">
        <v>10</v>
      </c>
      <c r="EF5" s="5">
        <v>11</v>
      </c>
      <c r="EG5" s="5">
        <v>12</v>
      </c>
      <c r="EH5" s="5">
        <v>13</v>
      </c>
      <c r="EI5" s="5">
        <v>14</v>
      </c>
      <c r="EJ5" s="5">
        <v>15</v>
      </c>
      <c r="EK5" s="5">
        <v>16</v>
      </c>
      <c r="EL5" s="5">
        <v>17</v>
      </c>
      <c r="EM5" s="5">
        <v>18</v>
      </c>
      <c r="EN5" s="5">
        <v>19</v>
      </c>
      <c r="EO5" s="5">
        <v>20</v>
      </c>
      <c r="EP5" s="5">
        <v>21</v>
      </c>
      <c r="EQ5" s="5">
        <v>22</v>
      </c>
      <c r="ER5" s="5">
        <v>23</v>
      </c>
      <c r="ES5" s="5">
        <v>24</v>
      </c>
      <c r="ET5" s="5">
        <v>25</v>
      </c>
      <c r="EU5" s="5">
        <v>26</v>
      </c>
      <c r="EV5" s="5">
        <v>27</v>
      </c>
      <c r="EW5" s="5">
        <v>28</v>
      </c>
      <c r="EX5" s="5">
        <v>29</v>
      </c>
      <c r="EY5" s="5">
        <v>30</v>
      </c>
      <c r="EZ5" s="5">
        <v>31</v>
      </c>
      <c r="FA5" s="5"/>
      <c r="FB5" s="5"/>
      <c r="FC5" s="10"/>
      <c r="FD5" s="4"/>
    </row>
    <row r="6" spans="2:174" ht="15.75" customHeight="1" thickBot="1" x14ac:dyDescent="0.35">
      <c r="C6" s="655" t="s">
        <v>29</v>
      </c>
      <c r="D6" s="658" t="s">
        <v>45</v>
      </c>
      <c r="E6" s="659"/>
      <c r="F6" s="659"/>
      <c r="G6" s="659"/>
      <c r="H6" s="660"/>
      <c r="I6" s="702" t="s">
        <v>92</v>
      </c>
      <c r="J6" s="661" t="s">
        <v>46</v>
      </c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  <c r="V6" s="662"/>
      <c r="W6" s="663"/>
      <c r="X6" s="123"/>
      <c r="Y6" s="124">
        <f t="shared" ref="Y6:AN7" si="0">CM6</f>
        <v>2</v>
      </c>
      <c r="Z6" s="125">
        <f t="shared" si="0"/>
        <v>3</v>
      </c>
      <c r="AA6" s="125">
        <f t="shared" si="0"/>
        <v>4</v>
      </c>
      <c r="AB6" s="125">
        <f t="shared" si="0"/>
        <v>5</v>
      </c>
      <c r="AC6" s="125">
        <f t="shared" si="0"/>
        <v>6</v>
      </c>
      <c r="AD6" s="125">
        <f t="shared" si="0"/>
        <v>7</v>
      </c>
      <c r="AE6" s="125">
        <f t="shared" si="0"/>
        <v>8</v>
      </c>
      <c r="AF6" s="125">
        <f t="shared" si="0"/>
        <v>9</v>
      </c>
      <c r="AG6" s="125">
        <f t="shared" si="0"/>
        <v>10</v>
      </c>
      <c r="AH6" s="125">
        <f t="shared" si="0"/>
        <v>11</v>
      </c>
      <c r="AI6" s="125">
        <f t="shared" si="0"/>
        <v>12</v>
      </c>
      <c r="AJ6" s="125">
        <f t="shared" si="0"/>
        <v>13</v>
      </c>
      <c r="AK6" s="125">
        <f t="shared" si="0"/>
        <v>14</v>
      </c>
      <c r="AL6" s="125">
        <f t="shared" si="0"/>
        <v>15</v>
      </c>
      <c r="AM6" s="125">
        <f t="shared" si="0"/>
        <v>16</v>
      </c>
      <c r="AN6" s="125">
        <f t="shared" si="0"/>
        <v>17</v>
      </c>
      <c r="AO6" s="125">
        <f t="shared" ref="AO6:BC6" si="1">DC6</f>
        <v>18</v>
      </c>
      <c r="AP6" s="125">
        <f t="shared" si="1"/>
        <v>19</v>
      </c>
      <c r="AQ6" s="125">
        <f t="shared" si="1"/>
        <v>20</v>
      </c>
      <c r="AR6" s="125">
        <f t="shared" si="1"/>
        <v>21</v>
      </c>
      <c r="AS6" s="125">
        <f t="shared" si="1"/>
        <v>22</v>
      </c>
      <c r="AT6" s="125">
        <f t="shared" si="1"/>
        <v>23</v>
      </c>
      <c r="AU6" s="125">
        <f t="shared" si="1"/>
        <v>24</v>
      </c>
      <c r="AV6" s="125">
        <f t="shared" si="1"/>
        <v>25</v>
      </c>
      <c r="AW6" s="125">
        <f t="shared" si="1"/>
        <v>26</v>
      </c>
      <c r="AX6" s="125">
        <f t="shared" si="1"/>
        <v>27</v>
      </c>
      <c r="AY6" s="125">
        <f t="shared" si="1"/>
        <v>28</v>
      </c>
      <c r="AZ6" s="125">
        <f t="shared" si="1"/>
        <v>29</v>
      </c>
      <c r="BA6" s="125">
        <f t="shared" si="1"/>
        <v>30</v>
      </c>
      <c r="BB6" s="125">
        <f t="shared" si="1"/>
        <v>31</v>
      </c>
      <c r="BC6" s="126">
        <f t="shared" si="1"/>
        <v>0</v>
      </c>
      <c r="BD6" s="127"/>
      <c r="BE6" s="427">
        <f t="shared" ref="BE6:BT7" si="2">DV6</f>
        <v>1</v>
      </c>
      <c r="BF6" s="428">
        <f t="shared" si="2"/>
        <v>2</v>
      </c>
      <c r="BG6" s="428">
        <f t="shared" si="2"/>
        <v>3</v>
      </c>
      <c r="BH6" s="428">
        <f t="shared" si="2"/>
        <v>4</v>
      </c>
      <c r="BI6" s="428">
        <f t="shared" si="2"/>
        <v>5</v>
      </c>
      <c r="BJ6" s="428">
        <f t="shared" si="2"/>
        <v>6</v>
      </c>
      <c r="BK6" s="428">
        <f t="shared" si="2"/>
        <v>7</v>
      </c>
      <c r="BL6" s="428">
        <f t="shared" si="2"/>
        <v>8</v>
      </c>
      <c r="BM6" s="428">
        <f t="shared" si="2"/>
        <v>9</v>
      </c>
      <c r="BN6" s="428">
        <f t="shared" si="2"/>
        <v>10</v>
      </c>
      <c r="BO6" s="428">
        <f t="shared" si="2"/>
        <v>11</v>
      </c>
      <c r="BP6" s="428">
        <f t="shared" si="2"/>
        <v>12</v>
      </c>
      <c r="BQ6" s="428">
        <f t="shared" si="2"/>
        <v>13</v>
      </c>
      <c r="BR6" s="428">
        <f t="shared" si="2"/>
        <v>14</v>
      </c>
      <c r="BS6" s="428">
        <f t="shared" si="2"/>
        <v>15</v>
      </c>
      <c r="BT6" s="428">
        <f t="shared" si="2"/>
        <v>16</v>
      </c>
      <c r="BU6" s="428">
        <f t="shared" ref="BU6:CI6" si="3">EL6</f>
        <v>17</v>
      </c>
      <c r="BV6" s="428">
        <f t="shared" si="3"/>
        <v>18</v>
      </c>
      <c r="BW6" s="428">
        <f t="shared" si="3"/>
        <v>19</v>
      </c>
      <c r="BX6" s="428">
        <f t="shared" si="3"/>
        <v>20</v>
      </c>
      <c r="BY6" s="428">
        <f t="shared" si="3"/>
        <v>21</v>
      </c>
      <c r="BZ6" s="428">
        <f t="shared" si="3"/>
        <v>22</v>
      </c>
      <c r="CA6" s="428">
        <f t="shared" si="3"/>
        <v>23</v>
      </c>
      <c r="CB6" s="428">
        <f t="shared" si="3"/>
        <v>24</v>
      </c>
      <c r="CC6" s="428">
        <f t="shared" si="3"/>
        <v>25</v>
      </c>
      <c r="CD6" s="428">
        <f t="shared" si="3"/>
        <v>26</v>
      </c>
      <c r="CE6" s="428">
        <f t="shared" si="3"/>
        <v>27</v>
      </c>
      <c r="CF6" s="428">
        <f t="shared" si="3"/>
        <v>28</v>
      </c>
      <c r="CG6" s="428">
        <f t="shared" si="3"/>
        <v>29</v>
      </c>
      <c r="CH6" s="428">
        <f t="shared" si="3"/>
        <v>30</v>
      </c>
      <c r="CI6" s="429">
        <f t="shared" si="3"/>
        <v>31</v>
      </c>
      <c r="CJ6" s="127"/>
      <c r="CK6" s="128"/>
      <c r="CL6" s="129">
        <f t="shared" ref="CL6:DA7" si="4">DV6</f>
        <v>1</v>
      </c>
      <c r="CM6" s="130">
        <f t="shared" si="4"/>
        <v>2</v>
      </c>
      <c r="CN6" s="130">
        <f t="shared" si="4"/>
        <v>3</v>
      </c>
      <c r="CO6" s="130">
        <f t="shared" si="4"/>
        <v>4</v>
      </c>
      <c r="CP6" s="130">
        <f t="shared" si="4"/>
        <v>5</v>
      </c>
      <c r="CQ6" s="130">
        <f t="shared" si="4"/>
        <v>6</v>
      </c>
      <c r="CR6" s="130">
        <f t="shared" si="4"/>
        <v>7</v>
      </c>
      <c r="CS6" s="130">
        <f t="shared" si="4"/>
        <v>8</v>
      </c>
      <c r="CT6" s="130">
        <f t="shared" si="4"/>
        <v>9</v>
      </c>
      <c r="CU6" s="130">
        <f t="shared" si="4"/>
        <v>10</v>
      </c>
      <c r="CV6" s="130">
        <f t="shared" si="4"/>
        <v>11</v>
      </c>
      <c r="CW6" s="130">
        <f t="shared" si="4"/>
        <v>12</v>
      </c>
      <c r="CX6" s="130">
        <f t="shared" si="4"/>
        <v>13</v>
      </c>
      <c r="CY6" s="130">
        <f t="shared" si="4"/>
        <v>14</v>
      </c>
      <c r="CZ6" s="130">
        <f t="shared" si="4"/>
        <v>15</v>
      </c>
      <c r="DA6" s="130">
        <f t="shared" si="4"/>
        <v>16</v>
      </c>
      <c r="DB6" s="130">
        <f t="shared" ref="DB6:DP6" si="5">EL6</f>
        <v>17</v>
      </c>
      <c r="DC6" s="130">
        <f t="shared" si="5"/>
        <v>18</v>
      </c>
      <c r="DD6" s="130">
        <f t="shared" si="5"/>
        <v>19</v>
      </c>
      <c r="DE6" s="130">
        <f t="shared" si="5"/>
        <v>20</v>
      </c>
      <c r="DF6" s="130">
        <f t="shared" si="5"/>
        <v>21</v>
      </c>
      <c r="DG6" s="130">
        <f t="shared" si="5"/>
        <v>22</v>
      </c>
      <c r="DH6" s="130">
        <f t="shared" si="5"/>
        <v>23</v>
      </c>
      <c r="DI6" s="130">
        <f t="shared" si="5"/>
        <v>24</v>
      </c>
      <c r="DJ6" s="130">
        <f t="shared" si="5"/>
        <v>25</v>
      </c>
      <c r="DK6" s="130">
        <f t="shared" si="5"/>
        <v>26</v>
      </c>
      <c r="DL6" s="130">
        <f t="shared" si="5"/>
        <v>27</v>
      </c>
      <c r="DM6" s="130">
        <f t="shared" si="5"/>
        <v>28</v>
      </c>
      <c r="DN6" s="130">
        <f t="shared" si="5"/>
        <v>29</v>
      </c>
      <c r="DO6" s="130">
        <f t="shared" si="5"/>
        <v>30</v>
      </c>
      <c r="DP6" s="329">
        <f t="shared" si="5"/>
        <v>31</v>
      </c>
      <c r="DQ6" s="335"/>
      <c r="DR6" s="336"/>
      <c r="DS6" s="664" t="s">
        <v>29</v>
      </c>
      <c r="DT6" s="176"/>
      <c r="DU6" s="699" t="s">
        <v>92</v>
      </c>
      <c r="DV6" s="171">
        <f>IF(DV8&lt;&gt;"",DV5,"")</f>
        <v>1</v>
      </c>
      <c r="DW6" s="172">
        <f t="shared" ref="DW6:EZ6" si="6">IF(DW8&lt;&gt;"",DW5,"")</f>
        <v>2</v>
      </c>
      <c r="DX6" s="172">
        <f t="shared" si="6"/>
        <v>3</v>
      </c>
      <c r="DY6" s="172">
        <f t="shared" si="6"/>
        <v>4</v>
      </c>
      <c r="DZ6" s="172">
        <f t="shared" si="6"/>
        <v>5</v>
      </c>
      <c r="EA6" s="172">
        <f t="shared" si="6"/>
        <v>6</v>
      </c>
      <c r="EB6" s="172">
        <f t="shared" si="6"/>
        <v>7</v>
      </c>
      <c r="EC6" s="172">
        <f t="shared" si="6"/>
        <v>8</v>
      </c>
      <c r="ED6" s="172">
        <f t="shared" si="6"/>
        <v>9</v>
      </c>
      <c r="EE6" s="172">
        <f t="shared" si="6"/>
        <v>10</v>
      </c>
      <c r="EF6" s="172">
        <f t="shared" si="6"/>
        <v>11</v>
      </c>
      <c r="EG6" s="172">
        <f t="shared" si="6"/>
        <v>12</v>
      </c>
      <c r="EH6" s="172">
        <f t="shared" si="6"/>
        <v>13</v>
      </c>
      <c r="EI6" s="172">
        <f t="shared" si="6"/>
        <v>14</v>
      </c>
      <c r="EJ6" s="172">
        <f t="shared" si="6"/>
        <v>15</v>
      </c>
      <c r="EK6" s="172">
        <f t="shared" si="6"/>
        <v>16</v>
      </c>
      <c r="EL6" s="172">
        <f t="shared" si="6"/>
        <v>17</v>
      </c>
      <c r="EM6" s="172">
        <f t="shared" si="6"/>
        <v>18</v>
      </c>
      <c r="EN6" s="172">
        <f t="shared" si="6"/>
        <v>19</v>
      </c>
      <c r="EO6" s="172">
        <f t="shared" si="6"/>
        <v>20</v>
      </c>
      <c r="EP6" s="172">
        <f t="shared" si="6"/>
        <v>21</v>
      </c>
      <c r="EQ6" s="172">
        <f t="shared" si="6"/>
        <v>22</v>
      </c>
      <c r="ER6" s="172">
        <f t="shared" si="6"/>
        <v>23</v>
      </c>
      <c r="ES6" s="172">
        <f t="shared" si="6"/>
        <v>24</v>
      </c>
      <c r="ET6" s="172">
        <f t="shared" si="6"/>
        <v>25</v>
      </c>
      <c r="EU6" s="172">
        <f t="shared" si="6"/>
        <v>26</v>
      </c>
      <c r="EV6" s="172">
        <f t="shared" si="6"/>
        <v>27</v>
      </c>
      <c r="EW6" s="172">
        <f t="shared" si="6"/>
        <v>28</v>
      </c>
      <c r="EX6" s="172">
        <f t="shared" si="6"/>
        <v>29</v>
      </c>
      <c r="EY6" s="172">
        <f t="shared" si="6"/>
        <v>30</v>
      </c>
      <c r="EZ6" s="173">
        <f t="shared" si="6"/>
        <v>31</v>
      </c>
      <c r="FA6" s="667" t="s">
        <v>63</v>
      </c>
      <c r="FB6" s="670" t="s">
        <v>64</v>
      </c>
      <c r="FC6" s="691" t="s">
        <v>65</v>
      </c>
      <c r="FD6" s="694" t="s">
        <v>30</v>
      </c>
      <c r="FM6" s="636" t="s">
        <v>63</v>
      </c>
      <c r="FN6" s="639" t="s">
        <v>64</v>
      </c>
      <c r="FO6" s="640" t="s">
        <v>65</v>
      </c>
    </row>
    <row r="7" spans="2:174" s="6" customFormat="1" ht="51.75" hidden="1" customHeight="1" thickBot="1" x14ac:dyDescent="0.3">
      <c r="C7" s="656"/>
      <c r="D7" s="42"/>
      <c r="E7" s="11"/>
      <c r="F7" s="11"/>
      <c r="G7" s="11"/>
      <c r="H7" s="11"/>
      <c r="I7" s="703"/>
      <c r="J7" s="140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41"/>
      <c r="X7" s="108"/>
      <c r="Y7" s="111">
        <f t="shared" si="0"/>
        <v>45109</v>
      </c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3"/>
      <c r="BD7" s="116"/>
      <c r="BE7" s="430">
        <f t="shared" si="2"/>
        <v>45108</v>
      </c>
      <c r="BF7" s="431"/>
      <c r="BG7" s="431"/>
      <c r="BH7" s="431"/>
      <c r="BI7" s="431"/>
      <c r="BJ7" s="431"/>
      <c r="BK7" s="431"/>
      <c r="BL7" s="431"/>
      <c r="BM7" s="431"/>
      <c r="BN7" s="431"/>
      <c r="BO7" s="431"/>
      <c r="BP7" s="431"/>
      <c r="BQ7" s="431"/>
      <c r="BR7" s="431"/>
      <c r="BS7" s="431"/>
      <c r="BT7" s="431"/>
      <c r="BU7" s="431"/>
      <c r="BV7" s="431"/>
      <c r="BW7" s="431"/>
      <c r="BX7" s="431"/>
      <c r="BY7" s="431"/>
      <c r="BZ7" s="431"/>
      <c r="CA7" s="431"/>
      <c r="CB7" s="431"/>
      <c r="CC7" s="431"/>
      <c r="CD7" s="431"/>
      <c r="CE7" s="431"/>
      <c r="CF7" s="431"/>
      <c r="CG7" s="431"/>
      <c r="CH7" s="431"/>
      <c r="CI7" s="432"/>
      <c r="CJ7" s="116"/>
      <c r="CK7" s="117"/>
      <c r="CL7" s="121">
        <f t="shared" si="4"/>
        <v>45108</v>
      </c>
      <c r="CM7" s="119">
        <f>CL7+1</f>
        <v>45109</v>
      </c>
      <c r="CN7" s="119">
        <f t="shared" ref="CN7:DP7" si="7">CM7+1</f>
        <v>45110</v>
      </c>
      <c r="CO7" s="119">
        <f t="shared" si="7"/>
        <v>45111</v>
      </c>
      <c r="CP7" s="119">
        <f t="shared" si="7"/>
        <v>45112</v>
      </c>
      <c r="CQ7" s="119">
        <f t="shared" si="7"/>
        <v>45113</v>
      </c>
      <c r="CR7" s="119">
        <f t="shared" si="7"/>
        <v>45114</v>
      </c>
      <c r="CS7" s="119">
        <f t="shared" si="7"/>
        <v>45115</v>
      </c>
      <c r="CT7" s="119">
        <f t="shared" si="7"/>
        <v>45116</v>
      </c>
      <c r="CU7" s="119">
        <f t="shared" si="7"/>
        <v>45117</v>
      </c>
      <c r="CV7" s="119">
        <f t="shared" si="7"/>
        <v>45118</v>
      </c>
      <c r="CW7" s="119">
        <f t="shared" si="7"/>
        <v>45119</v>
      </c>
      <c r="CX7" s="119">
        <f t="shared" si="7"/>
        <v>45120</v>
      </c>
      <c r="CY7" s="119">
        <f t="shared" si="7"/>
        <v>45121</v>
      </c>
      <c r="CZ7" s="119">
        <f t="shared" si="7"/>
        <v>45122</v>
      </c>
      <c r="DA7" s="119">
        <f t="shared" si="7"/>
        <v>45123</v>
      </c>
      <c r="DB7" s="119">
        <f t="shared" si="7"/>
        <v>45124</v>
      </c>
      <c r="DC7" s="119">
        <f t="shared" si="7"/>
        <v>45125</v>
      </c>
      <c r="DD7" s="119">
        <f t="shared" si="7"/>
        <v>45126</v>
      </c>
      <c r="DE7" s="119">
        <f t="shared" si="7"/>
        <v>45127</v>
      </c>
      <c r="DF7" s="119">
        <f t="shared" si="7"/>
        <v>45128</v>
      </c>
      <c r="DG7" s="119">
        <f t="shared" si="7"/>
        <v>45129</v>
      </c>
      <c r="DH7" s="119">
        <f t="shared" si="7"/>
        <v>45130</v>
      </c>
      <c r="DI7" s="119">
        <f t="shared" si="7"/>
        <v>45131</v>
      </c>
      <c r="DJ7" s="119">
        <f t="shared" si="7"/>
        <v>45132</v>
      </c>
      <c r="DK7" s="119">
        <f t="shared" si="7"/>
        <v>45133</v>
      </c>
      <c r="DL7" s="119">
        <f t="shared" si="7"/>
        <v>45134</v>
      </c>
      <c r="DM7" s="119">
        <f t="shared" si="7"/>
        <v>45135</v>
      </c>
      <c r="DN7" s="119">
        <f t="shared" si="7"/>
        <v>45136</v>
      </c>
      <c r="DO7" s="119">
        <f t="shared" si="7"/>
        <v>45137</v>
      </c>
      <c r="DP7" s="330">
        <f t="shared" si="7"/>
        <v>45138</v>
      </c>
      <c r="DQ7" s="337"/>
      <c r="DR7" s="338"/>
      <c r="DS7" s="665"/>
      <c r="DT7" s="177"/>
      <c r="DU7" s="700"/>
      <c r="DV7" s="168">
        <f>FJ27</f>
        <v>45108</v>
      </c>
      <c r="DW7" s="169">
        <f>DV7+1</f>
        <v>45109</v>
      </c>
      <c r="DX7" s="169">
        <f t="shared" ref="DX7:EZ7" si="8">DW7+1</f>
        <v>45110</v>
      </c>
      <c r="DY7" s="169">
        <f t="shared" si="8"/>
        <v>45111</v>
      </c>
      <c r="DZ7" s="169">
        <f t="shared" si="8"/>
        <v>45112</v>
      </c>
      <c r="EA7" s="169">
        <f t="shared" si="8"/>
        <v>45113</v>
      </c>
      <c r="EB7" s="169">
        <f t="shared" si="8"/>
        <v>45114</v>
      </c>
      <c r="EC7" s="169">
        <f t="shared" si="8"/>
        <v>45115</v>
      </c>
      <c r="ED7" s="169">
        <f t="shared" si="8"/>
        <v>45116</v>
      </c>
      <c r="EE7" s="169">
        <f t="shared" si="8"/>
        <v>45117</v>
      </c>
      <c r="EF7" s="169">
        <f t="shared" si="8"/>
        <v>45118</v>
      </c>
      <c r="EG7" s="169">
        <f t="shared" si="8"/>
        <v>45119</v>
      </c>
      <c r="EH7" s="169">
        <f t="shared" si="8"/>
        <v>45120</v>
      </c>
      <c r="EI7" s="169">
        <f t="shared" si="8"/>
        <v>45121</v>
      </c>
      <c r="EJ7" s="169">
        <f t="shared" si="8"/>
        <v>45122</v>
      </c>
      <c r="EK7" s="169">
        <f t="shared" si="8"/>
        <v>45123</v>
      </c>
      <c r="EL7" s="169">
        <f t="shared" si="8"/>
        <v>45124</v>
      </c>
      <c r="EM7" s="169">
        <f t="shared" si="8"/>
        <v>45125</v>
      </c>
      <c r="EN7" s="169">
        <f t="shared" si="8"/>
        <v>45126</v>
      </c>
      <c r="EO7" s="169">
        <f t="shared" si="8"/>
        <v>45127</v>
      </c>
      <c r="EP7" s="169">
        <f t="shared" si="8"/>
        <v>45128</v>
      </c>
      <c r="EQ7" s="169">
        <f t="shared" si="8"/>
        <v>45129</v>
      </c>
      <c r="ER7" s="169">
        <f t="shared" si="8"/>
        <v>45130</v>
      </c>
      <c r="ES7" s="169">
        <f t="shared" si="8"/>
        <v>45131</v>
      </c>
      <c r="ET7" s="169">
        <f t="shared" si="8"/>
        <v>45132</v>
      </c>
      <c r="EU7" s="169">
        <f t="shared" si="8"/>
        <v>45133</v>
      </c>
      <c r="EV7" s="169">
        <f t="shared" si="8"/>
        <v>45134</v>
      </c>
      <c r="EW7" s="169">
        <f t="shared" si="8"/>
        <v>45135</v>
      </c>
      <c r="EX7" s="169">
        <f t="shared" si="8"/>
        <v>45136</v>
      </c>
      <c r="EY7" s="169">
        <f t="shared" si="8"/>
        <v>45137</v>
      </c>
      <c r="EZ7" s="170">
        <f t="shared" si="8"/>
        <v>45138</v>
      </c>
      <c r="FA7" s="668"/>
      <c r="FB7" s="671"/>
      <c r="FC7" s="692"/>
      <c r="FD7" s="695"/>
      <c r="FK7" s="7"/>
      <c r="FM7" s="637"/>
      <c r="FN7" s="637"/>
      <c r="FO7" s="641"/>
    </row>
    <row r="8" spans="2:174" ht="51.75" customHeight="1" x14ac:dyDescent="0.25">
      <c r="C8" s="656"/>
      <c r="D8" s="643" t="s">
        <v>49</v>
      </c>
      <c r="E8" s="646" t="s">
        <v>34</v>
      </c>
      <c r="F8" s="647"/>
      <c r="G8" s="647"/>
      <c r="H8" s="648"/>
      <c r="I8" s="704"/>
      <c r="J8" s="649" t="s">
        <v>22</v>
      </c>
      <c r="K8" s="650"/>
      <c r="L8" s="651" t="s">
        <v>23</v>
      </c>
      <c r="M8" s="652"/>
      <c r="N8" s="653" t="s">
        <v>24</v>
      </c>
      <c r="O8" s="654"/>
      <c r="P8" s="651" t="s">
        <v>25</v>
      </c>
      <c r="Q8" s="652"/>
      <c r="R8" s="653" t="s">
        <v>26</v>
      </c>
      <c r="S8" s="654"/>
      <c r="T8" s="673" t="s">
        <v>27</v>
      </c>
      <c r="U8" s="674"/>
      <c r="V8" s="675" t="s">
        <v>28</v>
      </c>
      <c r="W8" s="674"/>
      <c r="X8" s="150"/>
      <c r="Y8" s="151">
        <f>CL8</f>
        <v>45108</v>
      </c>
      <c r="Z8" s="151">
        <f t="shared" ref="Z8:BB8" si="9">CM8</f>
        <v>45109</v>
      </c>
      <c r="AA8" s="151">
        <f t="shared" si="9"/>
        <v>45110</v>
      </c>
      <c r="AB8" s="151">
        <f t="shared" si="9"/>
        <v>45111</v>
      </c>
      <c r="AC8" s="151">
        <f t="shared" si="9"/>
        <v>45112</v>
      </c>
      <c r="AD8" s="151">
        <f t="shared" si="9"/>
        <v>45113</v>
      </c>
      <c r="AE8" s="151">
        <f t="shared" si="9"/>
        <v>45114</v>
      </c>
      <c r="AF8" s="151">
        <f t="shared" si="9"/>
        <v>45115</v>
      </c>
      <c r="AG8" s="151">
        <f t="shared" si="9"/>
        <v>45116</v>
      </c>
      <c r="AH8" s="151">
        <f t="shared" si="9"/>
        <v>45117</v>
      </c>
      <c r="AI8" s="151">
        <f t="shared" si="9"/>
        <v>45118</v>
      </c>
      <c r="AJ8" s="151">
        <f t="shared" si="9"/>
        <v>45119</v>
      </c>
      <c r="AK8" s="151">
        <f t="shared" si="9"/>
        <v>45120</v>
      </c>
      <c r="AL8" s="151">
        <f t="shared" si="9"/>
        <v>45121</v>
      </c>
      <c r="AM8" s="151">
        <f t="shared" si="9"/>
        <v>45122</v>
      </c>
      <c r="AN8" s="151">
        <f t="shared" si="9"/>
        <v>45123</v>
      </c>
      <c r="AO8" s="151">
        <f t="shared" si="9"/>
        <v>45124</v>
      </c>
      <c r="AP8" s="151">
        <f t="shared" si="9"/>
        <v>45125</v>
      </c>
      <c r="AQ8" s="151">
        <f t="shared" si="9"/>
        <v>45126</v>
      </c>
      <c r="AR8" s="151">
        <f t="shared" si="9"/>
        <v>45127</v>
      </c>
      <c r="AS8" s="151">
        <f t="shared" si="9"/>
        <v>45128</v>
      </c>
      <c r="AT8" s="151">
        <f t="shared" si="9"/>
        <v>45129</v>
      </c>
      <c r="AU8" s="151">
        <f t="shared" si="9"/>
        <v>45130</v>
      </c>
      <c r="AV8" s="151">
        <f t="shared" si="9"/>
        <v>45131</v>
      </c>
      <c r="AW8" s="151">
        <f t="shared" si="9"/>
        <v>45132</v>
      </c>
      <c r="AX8" s="151">
        <f t="shared" si="9"/>
        <v>45133</v>
      </c>
      <c r="AY8" s="151">
        <f t="shared" si="9"/>
        <v>45134</v>
      </c>
      <c r="AZ8" s="151">
        <f t="shared" si="9"/>
        <v>45135</v>
      </c>
      <c r="BA8" s="151">
        <f t="shared" si="9"/>
        <v>45136</v>
      </c>
      <c r="BB8" s="151">
        <f t="shared" si="9"/>
        <v>45137</v>
      </c>
      <c r="BC8" s="151">
        <f>DP8</f>
        <v>45138</v>
      </c>
      <c r="BD8" s="152"/>
      <c r="BE8" s="433">
        <f>DV8</f>
        <v>45108</v>
      </c>
      <c r="BF8" s="434">
        <f t="shared" ref="BF8:CI8" si="10">DW8</f>
        <v>45109</v>
      </c>
      <c r="BG8" s="434">
        <f t="shared" si="10"/>
        <v>45110</v>
      </c>
      <c r="BH8" s="434">
        <f t="shared" si="10"/>
        <v>45111</v>
      </c>
      <c r="BI8" s="434">
        <f t="shared" si="10"/>
        <v>45112</v>
      </c>
      <c r="BJ8" s="434">
        <f t="shared" si="10"/>
        <v>45113</v>
      </c>
      <c r="BK8" s="434">
        <f t="shared" si="10"/>
        <v>45114</v>
      </c>
      <c r="BL8" s="434">
        <f t="shared" si="10"/>
        <v>45115</v>
      </c>
      <c r="BM8" s="434">
        <f t="shared" si="10"/>
        <v>45116</v>
      </c>
      <c r="BN8" s="434">
        <f t="shared" si="10"/>
        <v>45117</v>
      </c>
      <c r="BO8" s="434">
        <f t="shared" si="10"/>
        <v>45118</v>
      </c>
      <c r="BP8" s="434">
        <f t="shared" si="10"/>
        <v>45119</v>
      </c>
      <c r="BQ8" s="434">
        <f t="shared" si="10"/>
        <v>45120</v>
      </c>
      <c r="BR8" s="434">
        <f t="shared" si="10"/>
        <v>45121</v>
      </c>
      <c r="BS8" s="434">
        <f t="shared" si="10"/>
        <v>45122</v>
      </c>
      <c r="BT8" s="434">
        <f t="shared" si="10"/>
        <v>45123</v>
      </c>
      <c r="BU8" s="434">
        <f t="shared" si="10"/>
        <v>45124</v>
      </c>
      <c r="BV8" s="434">
        <f t="shared" si="10"/>
        <v>45125</v>
      </c>
      <c r="BW8" s="434">
        <f t="shared" si="10"/>
        <v>45126</v>
      </c>
      <c r="BX8" s="434">
        <f t="shared" si="10"/>
        <v>45127</v>
      </c>
      <c r="BY8" s="434">
        <f t="shared" si="10"/>
        <v>45128</v>
      </c>
      <c r="BZ8" s="434">
        <f t="shared" si="10"/>
        <v>45129</v>
      </c>
      <c r="CA8" s="434">
        <f t="shared" si="10"/>
        <v>45130</v>
      </c>
      <c r="CB8" s="434">
        <f t="shared" si="10"/>
        <v>45131</v>
      </c>
      <c r="CC8" s="434">
        <f t="shared" si="10"/>
        <v>45132</v>
      </c>
      <c r="CD8" s="434">
        <f t="shared" si="10"/>
        <v>45133</v>
      </c>
      <c r="CE8" s="434">
        <f t="shared" si="10"/>
        <v>45134</v>
      </c>
      <c r="CF8" s="434">
        <f t="shared" si="10"/>
        <v>45135</v>
      </c>
      <c r="CG8" s="434">
        <f t="shared" si="10"/>
        <v>45136</v>
      </c>
      <c r="CH8" s="434">
        <f t="shared" si="10"/>
        <v>45137</v>
      </c>
      <c r="CI8" s="435">
        <f t="shared" si="10"/>
        <v>45138</v>
      </c>
      <c r="CJ8" s="152"/>
      <c r="CK8" s="153"/>
      <c r="CL8" s="154">
        <f>DV8</f>
        <v>45108</v>
      </c>
      <c r="CM8" s="155">
        <f t="shared" ref="CM8:DP8" si="11">IF((TEXT(CM7,"AAAA"))=AY,CM7,"")</f>
        <v>45109</v>
      </c>
      <c r="CN8" s="155">
        <f t="shared" si="11"/>
        <v>45110</v>
      </c>
      <c r="CO8" s="155">
        <f t="shared" si="11"/>
        <v>45111</v>
      </c>
      <c r="CP8" s="155">
        <f t="shared" si="11"/>
        <v>45112</v>
      </c>
      <c r="CQ8" s="155">
        <f t="shared" si="11"/>
        <v>45113</v>
      </c>
      <c r="CR8" s="155">
        <f t="shared" si="11"/>
        <v>45114</v>
      </c>
      <c r="CS8" s="155">
        <f t="shared" si="11"/>
        <v>45115</v>
      </c>
      <c r="CT8" s="155">
        <f t="shared" si="11"/>
        <v>45116</v>
      </c>
      <c r="CU8" s="155">
        <f t="shared" si="11"/>
        <v>45117</v>
      </c>
      <c r="CV8" s="155">
        <f t="shared" si="11"/>
        <v>45118</v>
      </c>
      <c r="CW8" s="155">
        <f t="shared" si="11"/>
        <v>45119</v>
      </c>
      <c r="CX8" s="155">
        <f t="shared" si="11"/>
        <v>45120</v>
      </c>
      <c r="CY8" s="155">
        <f t="shared" si="11"/>
        <v>45121</v>
      </c>
      <c r="CZ8" s="155">
        <f t="shared" si="11"/>
        <v>45122</v>
      </c>
      <c r="DA8" s="155">
        <f t="shared" si="11"/>
        <v>45123</v>
      </c>
      <c r="DB8" s="155">
        <f t="shared" si="11"/>
        <v>45124</v>
      </c>
      <c r="DC8" s="155">
        <f t="shared" si="11"/>
        <v>45125</v>
      </c>
      <c r="DD8" s="155">
        <f t="shared" si="11"/>
        <v>45126</v>
      </c>
      <c r="DE8" s="155">
        <f t="shared" si="11"/>
        <v>45127</v>
      </c>
      <c r="DF8" s="155">
        <f t="shared" si="11"/>
        <v>45128</v>
      </c>
      <c r="DG8" s="155">
        <f t="shared" si="11"/>
        <v>45129</v>
      </c>
      <c r="DH8" s="155">
        <f t="shared" si="11"/>
        <v>45130</v>
      </c>
      <c r="DI8" s="155">
        <f t="shared" si="11"/>
        <v>45131</v>
      </c>
      <c r="DJ8" s="155">
        <f t="shared" si="11"/>
        <v>45132</v>
      </c>
      <c r="DK8" s="155">
        <f t="shared" si="11"/>
        <v>45133</v>
      </c>
      <c r="DL8" s="155">
        <f t="shared" si="11"/>
        <v>45134</v>
      </c>
      <c r="DM8" s="155">
        <f t="shared" si="11"/>
        <v>45135</v>
      </c>
      <c r="DN8" s="155">
        <f t="shared" si="11"/>
        <v>45136</v>
      </c>
      <c r="DO8" s="155">
        <f t="shared" si="11"/>
        <v>45137</v>
      </c>
      <c r="DP8" s="331">
        <f t="shared" si="11"/>
        <v>45138</v>
      </c>
      <c r="DQ8" s="339"/>
      <c r="DR8" s="340"/>
      <c r="DS8" s="665"/>
      <c r="DT8" s="178" t="s">
        <v>69</v>
      </c>
      <c r="DU8" s="701"/>
      <c r="DV8" s="387">
        <f t="shared" ref="DV8:EZ8" si="12">IF((TEXT(DV7,"AAAA"))=AY,DV7,"")</f>
        <v>45108</v>
      </c>
      <c r="DW8" s="388">
        <f t="shared" si="12"/>
        <v>45109</v>
      </c>
      <c r="DX8" s="388">
        <f t="shared" si="12"/>
        <v>45110</v>
      </c>
      <c r="DY8" s="388">
        <f t="shared" si="12"/>
        <v>45111</v>
      </c>
      <c r="DZ8" s="388">
        <f t="shared" si="12"/>
        <v>45112</v>
      </c>
      <c r="EA8" s="388">
        <f t="shared" si="12"/>
        <v>45113</v>
      </c>
      <c r="EB8" s="388">
        <f t="shared" si="12"/>
        <v>45114</v>
      </c>
      <c r="EC8" s="388">
        <f t="shared" si="12"/>
        <v>45115</v>
      </c>
      <c r="ED8" s="388">
        <f t="shared" si="12"/>
        <v>45116</v>
      </c>
      <c r="EE8" s="388">
        <f t="shared" si="12"/>
        <v>45117</v>
      </c>
      <c r="EF8" s="388">
        <f t="shared" si="12"/>
        <v>45118</v>
      </c>
      <c r="EG8" s="388">
        <f t="shared" si="12"/>
        <v>45119</v>
      </c>
      <c r="EH8" s="388">
        <f t="shared" si="12"/>
        <v>45120</v>
      </c>
      <c r="EI8" s="388">
        <f t="shared" si="12"/>
        <v>45121</v>
      </c>
      <c r="EJ8" s="388">
        <f t="shared" si="12"/>
        <v>45122</v>
      </c>
      <c r="EK8" s="388">
        <f t="shared" si="12"/>
        <v>45123</v>
      </c>
      <c r="EL8" s="388">
        <f t="shared" si="12"/>
        <v>45124</v>
      </c>
      <c r="EM8" s="388">
        <f t="shared" si="12"/>
        <v>45125</v>
      </c>
      <c r="EN8" s="388">
        <f t="shared" si="12"/>
        <v>45126</v>
      </c>
      <c r="EO8" s="388">
        <f t="shared" si="12"/>
        <v>45127</v>
      </c>
      <c r="EP8" s="388">
        <f t="shared" si="12"/>
        <v>45128</v>
      </c>
      <c r="EQ8" s="388">
        <f t="shared" si="12"/>
        <v>45129</v>
      </c>
      <c r="ER8" s="388">
        <f t="shared" si="12"/>
        <v>45130</v>
      </c>
      <c r="ES8" s="388">
        <f t="shared" si="12"/>
        <v>45131</v>
      </c>
      <c r="ET8" s="388">
        <f t="shared" si="12"/>
        <v>45132</v>
      </c>
      <c r="EU8" s="388">
        <f t="shared" si="12"/>
        <v>45133</v>
      </c>
      <c r="EV8" s="388">
        <f t="shared" si="12"/>
        <v>45134</v>
      </c>
      <c r="EW8" s="388">
        <f t="shared" si="12"/>
        <v>45135</v>
      </c>
      <c r="EX8" s="388">
        <f t="shared" si="12"/>
        <v>45136</v>
      </c>
      <c r="EY8" s="388">
        <f t="shared" si="12"/>
        <v>45137</v>
      </c>
      <c r="EZ8" s="389">
        <f t="shared" si="12"/>
        <v>45138</v>
      </c>
      <c r="FA8" s="668"/>
      <c r="FB8" s="671"/>
      <c r="FC8" s="692"/>
      <c r="FD8" s="695"/>
      <c r="FM8" s="637"/>
      <c r="FN8" s="637"/>
      <c r="FO8" s="641"/>
    </row>
    <row r="9" spans="2:174" ht="32.25" hidden="1" customHeight="1" x14ac:dyDescent="0.25">
      <c r="C9" s="656"/>
      <c r="D9" s="644"/>
      <c r="E9" s="105"/>
      <c r="F9" s="106"/>
      <c r="G9" s="106"/>
      <c r="H9" s="142"/>
      <c r="I9" s="487"/>
      <c r="J9" s="684" t="s">
        <v>15</v>
      </c>
      <c r="K9" s="685"/>
      <c r="L9" s="686" t="s">
        <v>16</v>
      </c>
      <c r="M9" s="687"/>
      <c r="N9" s="688" t="s">
        <v>17</v>
      </c>
      <c r="O9" s="689"/>
      <c r="P9" s="686" t="s">
        <v>18</v>
      </c>
      <c r="Q9" s="687"/>
      <c r="R9" s="688" t="s">
        <v>19</v>
      </c>
      <c r="S9" s="689"/>
      <c r="T9" s="690" t="s">
        <v>20</v>
      </c>
      <c r="U9" s="677"/>
      <c r="V9" s="676" t="s">
        <v>21</v>
      </c>
      <c r="W9" s="677"/>
      <c r="X9" s="144"/>
      <c r="Y9" s="147" t="str">
        <f>TEXT(Y8,"GGG")</f>
        <v>Cmt</v>
      </c>
      <c r="Z9" s="148" t="str">
        <f t="shared" ref="Z9:BC9" si="13">TEXT(Z8,"GGG")</f>
        <v>Paz</v>
      </c>
      <c r="AA9" s="148" t="str">
        <f t="shared" si="13"/>
        <v>Pzt</v>
      </c>
      <c r="AB9" s="148" t="str">
        <f t="shared" si="13"/>
        <v>Sal</v>
      </c>
      <c r="AC9" s="148" t="str">
        <f t="shared" si="13"/>
        <v>Çar</v>
      </c>
      <c r="AD9" s="148" t="str">
        <f t="shared" si="13"/>
        <v>Per</v>
      </c>
      <c r="AE9" s="148" t="str">
        <f t="shared" si="13"/>
        <v>Cum</v>
      </c>
      <c r="AF9" s="148" t="str">
        <f t="shared" si="13"/>
        <v>Cmt</v>
      </c>
      <c r="AG9" s="148" t="str">
        <f t="shared" si="13"/>
        <v>Paz</v>
      </c>
      <c r="AH9" s="148" t="str">
        <f t="shared" si="13"/>
        <v>Pzt</v>
      </c>
      <c r="AI9" s="148" t="str">
        <f t="shared" si="13"/>
        <v>Sal</v>
      </c>
      <c r="AJ9" s="148" t="str">
        <f t="shared" si="13"/>
        <v>Çar</v>
      </c>
      <c r="AK9" s="148" t="str">
        <f t="shared" si="13"/>
        <v>Per</v>
      </c>
      <c r="AL9" s="148" t="str">
        <f t="shared" si="13"/>
        <v>Cum</v>
      </c>
      <c r="AM9" s="148" t="str">
        <f t="shared" si="13"/>
        <v>Cmt</v>
      </c>
      <c r="AN9" s="148" t="str">
        <f t="shared" si="13"/>
        <v>Paz</v>
      </c>
      <c r="AO9" s="148" t="str">
        <f t="shared" si="13"/>
        <v>Pzt</v>
      </c>
      <c r="AP9" s="148" t="str">
        <f t="shared" si="13"/>
        <v>Sal</v>
      </c>
      <c r="AQ9" s="148" t="str">
        <f t="shared" si="13"/>
        <v>Çar</v>
      </c>
      <c r="AR9" s="148" t="str">
        <f t="shared" si="13"/>
        <v>Per</v>
      </c>
      <c r="AS9" s="148" t="str">
        <f t="shared" si="13"/>
        <v>Cum</v>
      </c>
      <c r="AT9" s="148" t="str">
        <f t="shared" si="13"/>
        <v>Cmt</v>
      </c>
      <c r="AU9" s="148" t="str">
        <f t="shared" si="13"/>
        <v>Paz</v>
      </c>
      <c r="AV9" s="148" t="str">
        <f t="shared" si="13"/>
        <v>Pzt</v>
      </c>
      <c r="AW9" s="148" t="str">
        <f t="shared" si="13"/>
        <v>Sal</v>
      </c>
      <c r="AX9" s="148" t="str">
        <f t="shared" si="13"/>
        <v>Çar</v>
      </c>
      <c r="AY9" s="148" t="str">
        <f t="shared" si="13"/>
        <v>Per</v>
      </c>
      <c r="AZ9" s="148" t="str">
        <f t="shared" si="13"/>
        <v>Cum</v>
      </c>
      <c r="BA9" s="148" t="str">
        <f t="shared" si="13"/>
        <v>Cmt</v>
      </c>
      <c r="BB9" s="148" t="str">
        <f t="shared" si="13"/>
        <v>Paz</v>
      </c>
      <c r="BC9" s="149" t="str">
        <f t="shared" si="13"/>
        <v>Pzt</v>
      </c>
      <c r="BD9" s="145"/>
      <c r="BE9" s="436" t="str">
        <f>TEXT(BE8,"GGG")</f>
        <v>Cmt</v>
      </c>
      <c r="BF9" s="437" t="str">
        <f t="shared" ref="BF9:CI9" si="14">TEXT(BF8,"GGG")</f>
        <v>Paz</v>
      </c>
      <c r="BG9" s="437" t="str">
        <f t="shared" si="14"/>
        <v>Pzt</v>
      </c>
      <c r="BH9" s="437" t="str">
        <f t="shared" si="14"/>
        <v>Sal</v>
      </c>
      <c r="BI9" s="437" t="str">
        <f t="shared" si="14"/>
        <v>Çar</v>
      </c>
      <c r="BJ9" s="437" t="str">
        <f t="shared" si="14"/>
        <v>Per</v>
      </c>
      <c r="BK9" s="437" t="str">
        <f t="shared" si="14"/>
        <v>Cum</v>
      </c>
      <c r="BL9" s="437" t="str">
        <f t="shared" si="14"/>
        <v>Cmt</v>
      </c>
      <c r="BM9" s="437" t="str">
        <f t="shared" si="14"/>
        <v>Paz</v>
      </c>
      <c r="BN9" s="437" t="str">
        <f t="shared" si="14"/>
        <v>Pzt</v>
      </c>
      <c r="BO9" s="437" t="str">
        <f t="shared" si="14"/>
        <v>Sal</v>
      </c>
      <c r="BP9" s="437" t="str">
        <f t="shared" si="14"/>
        <v>Çar</v>
      </c>
      <c r="BQ9" s="437" t="str">
        <f t="shared" si="14"/>
        <v>Per</v>
      </c>
      <c r="BR9" s="437" t="str">
        <f t="shared" si="14"/>
        <v>Cum</v>
      </c>
      <c r="BS9" s="437" t="str">
        <f t="shared" si="14"/>
        <v>Cmt</v>
      </c>
      <c r="BT9" s="437" t="str">
        <f t="shared" si="14"/>
        <v>Paz</v>
      </c>
      <c r="BU9" s="437" t="str">
        <f t="shared" si="14"/>
        <v>Pzt</v>
      </c>
      <c r="BV9" s="437" t="str">
        <f t="shared" si="14"/>
        <v>Sal</v>
      </c>
      <c r="BW9" s="437" t="str">
        <f t="shared" si="14"/>
        <v>Çar</v>
      </c>
      <c r="BX9" s="437" t="str">
        <f t="shared" si="14"/>
        <v>Per</v>
      </c>
      <c r="BY9" s="437" t="str">
        <f t="shared" si="14"/>
        <v>Cum</v>
      </c>
      <c r="BZ9" s="437" t="str">
        <f t="shared" si="14"/>
        <v>Cmt</v>
      </c>
      <c r="CA9" s="437" t="str">
        <f t="shared" si="14"/>
        <v>Paz</v>
      </c>
      <c r="CB9" s="437" t="str">
        <f t="shared" si="14"/>
        <v>Pzt</v>
      </c>
      <c r="CC9" s="437" t="str">
        <f t="shared" si="14"/>
        <v>Sal</v>
      </c>
      <c r="CD9" s="437" t="str">
        <f t="shared" si="14"/>
        <v>Çar</v>
      </c>
      <c r="CE9" s="437" t="str">
        <f t="shared" si="14"/>
        <v>Per</v>
      </c>
      <c r="CF9" s="437" t="str">
        <f t="shared" si="14"/>
        <v>Cum</v>
      </c>
      <c r="CG9" s="437" t="str">
        <f t="shared" si="14"/>
        <v>Cmt</v>
      </c>
      <c r="CH9" s="437" t="str">
        <f t="shared" si="14"/>
        <v>Paz</v>
      </c>
      <c r="CI9" s="438" t="str">
        <f t="shared" si="14"/>
        <v>Pzt</v>
      </c>
      <c r="CJ9" s="145"/>
      <c r="CK9" s="146"/>
      <c r="CL9" s="147" t="str">
        <f>TEXT(CL8,"GGG")</f>
        <v>Cmt</v>
      </c>
      <c r="CM9" s="148" t="str">
        <f t="shared" ref="CM9:DP9" si="15">TEXT(CM8,"GGG")</f>
        <v>Paz</v>
      </c>
      <c r="CN9" s="148" t="str">
        <f t="shared" si="15"/>
        <v>Pzt</v>
      </c>
      <c r="CO9" s="148" t="str">
        <f t="shared" si="15"/>
        <v>Sal</v>
      </c>
      <c r="CP9" s="148" t="str">
        <f t="shared" si="15"/>
        <v>Çar</v>
      </c>
      <c r="CQ9" s="148" t="str">
        <f t="shared" si="15"/>
        <v>Per</v>
      </c>
      <c r="CR9" s="148" t="str">
        <f t="shared" si="15"/>
        <v>Cum</v>
      </c>
      <c r="CS9" s="148" t="str">
        <f t="shared" si="15"/>
        <v>Cmt</v>
      </c>
      <c r="CT9" s="148" t="str">
        <f t="shared" si="15"/>
        <v>Paz</v>
      </c>
      <c r="CU9" s="148" t="str">
        <f t="shared" si="15"/>
        <v>Pzt</v>
      </c>
      <c r="CV9" s="148" t="str">
        <f t="shared" si="15"/>
        <v>Sal</v>
      </c>
      <c r="CW9" s="148" t="str">
        <f t="shared" si="15"/>
        <v>Çar</v>
      </c>
      <c r="CX9" s="148" t="str">
        <f t="shared" si="15"/>
        <v>Per</v>
      </c>
      <c r="CY9" s="148" t="str">
        <f t="shared" si="15"/>
        <v>Cum</v>
      </c>
      <c r="CZ9" s="148" t="str">
        <f t="shared" si="15"/>
        <v>Cmt</v>
      </c>
      <c r="DA9" s="148" t="str">
        <f t="shared" si="15"/>
        <v>Paz</v>
      </c>
      <c r="DB9" s="148" t="str">
        <f t="shared" si="15"/>
        <v>Pzt</v>
      </c>
      <c r="DC9" s="148" t="str">
        <f t="shared" si="15"/>
        <v>Sal</v>
      </c>
      <c r="DD9" s="148" t="str">
        <f t="shared" si="15"/>
        <v>Çar</v>
      </c>
      <c r="DE9" s="148" t="str">
        <f t="shared" si="15"/>
        <v>Per</v>
      </c>
      <c r="DF9" s="148" t="str">
        <f t="shared" si="15"/>
        <v>Cum</v>
      </c>
      <c r="DG9" s="148" t="str">
        <f t="shared" si="15"/>
        <v>Cmt</v>
      </c>
      <c r="DH9" s="148" t="str">
        <f t="shared" si="15"/>
        <v>Paz</v>
      </c>
      <c r="DI9" s="148" t="str">
        <f t="shared" si="15"/>
        <v>Pzt</v>
      </c>
      <c r="DJ9" s="148" t="str">
        <f t="shared" si="15"/>
        <v>Sal</v>
      </c>
      <c r="DK9" s="148" t="str">
        <f t="shared" si="15"/>
        <v>Çar</v>
      </c>
      <c r="DL9" s="148" t="str">
        <f t="shared" si="15"/>
        <v>Per</v>
      </c>
      <c r="DM9" s="148" t="str">
        <f t="shared" si="15"/>
        <v>Cum</v>
      </c>
      <c r="DN9" s="148" t="str">
        <f t="shared" si="15"/>
        <v>Cmt</v>
      </c>
      <c r="DO9" s="148" t="str">
        <f t="shared" si="15"/>
        <v>Paz</v>
      </c>
      <c r="DP9" s="332" t="str">
        <f t="shared" si="15"/>
        <v>Pzt</v>
      </c>
      <c r="DQ9" s="341"/>
      <c r="DR9" s="342"/>
      <c r="DS9" s="665"/>
      <c r="DT9" s="179"/>
      <c r="DU9" s="456"/>
      <c r="DV9" s="156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8"/>
      <c r="FA9" s="668"/>
      <c r="FB9" s="671"/>
      <c r="FC9" s="692"/>
      <c r="FD9" s="695"/>
      <c r="FM9" s="637"/>
      <c r="FN9" s="637"/>
      <c r="FO9" s="641"/>
    </row>
    <row r="10" spans="2:174" ht="38.25" hidden="1" customHeight="1" x14ac:dyDescent="0.25">
      <c r="C10" s="656"/>
      <c r="D10" s="644"/>
      <c r="E10" s="105"/>
      <c r="F10" s="106"/>
      <c r="G10" s="106"/>
      <c r="H10" s="142"/>
      <c r="I10" s="487"/>
      <c r="J10" s="320" t="str">
        <f>J9&amp;"GÜNDÜZ"</f>
        <v>PztGÜNDÜZ</v>
      </c>
      <c r="K10" s="321" t="str">
        <f>J9&amp;"GECE"</f>
        <v>PztGECE</v>
      </c>
      <c r="L10" s="534" t="str">
        <f>L9&amp;"GÜNDÜZ"</f>
        <v>SalGÜNDÜZ</v>
      </c>
      <c r="M10" s="322" t="str">
        <f>L9&amp;"GECE"</f>
        <v>SalGECE</v>
      </c>
      <c r="N10" s="527" t="str">
        <f>N9&amp;"GÜNDÜZ"</f>
        <v>ÇarGÜNDÜZ</v>
      </c>
      <c r="O10" s="535" t="str">
        <f>N9&amp;"GECE"</f>
        <v>ÇarGECE</v>
      </c>
      <c r="P10" s="534" t="str">
        <f>P9&amp;"GÜNDÜZ"</f>
        <v>PerGÜNDÜZ</v>
      </c>
      <c r="Q10" s="322" t="str">
        <f>P9&amp;"GECE"</f>
        <v>PerGECE</v>
      </c>
      <c r="R10" s="527" t="str">
        <f>R9&amp;"GÜNDÜZ"</f>
        <v>CumGÜNDÜZ</v>
      </c>
      <c r="S10" s="535" t="str">
        <f>R9&amp;"GECE"</f>
        <v>CumGECE</v>
      </c>
      <c r="T10" s="539" t="str">
        <f>T9&amp;T11</f>
        <v>CmtGÜNDÜZ</v>
      </c>
      <c r="U10" s="540" t="str">
        <f>T9&amp;U11</f>
        <v>CmtGECE</v>
      </c>
      <c r="V10" s="541" t="str">
        <f>V9&amp;V11</f>
        <v>PazGÜNDÜZ</v>
      </c>
      <c r="W10" s="540" t="str">
        <f>V9&amp;W11</f>
        <v>PazGECE</v>
      </c>
      <c r="X10" s="109"/>
      <c r="Y10" s="111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5"/>
      <c r="BD10" s="110"/>
      <c r="BE10" s="430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  <c r="CF10" s="439"/>
      <c r="CG10" s="439"/>
      <c r="CH10" s="439"/>
      <c r="CI10" s="440"/>
      <c r="CJ10" s="110"/>
      <c r="CK10" s="118"/>
      <c r="CL10" s="122" t="str">
        <f t="shared" ref="CL10:CM10" si="16">CL9&amp;"GÜNDÜZ"</f>
        <v>CmtGÜNDÜZ</v>
      </c>
      <c r="CM10" s="120" t="str">
        <f t="shared" si="16"/>
        <v>PazGÜNDÜZ</v>
      </c>
      <c r="CN10" s="120" t="str">
        <f>CN9&amp;"GÜNDÜZ"</f>
        <v>PztGÜNDÜZ</v>
      </c>
      <c r="CO10" s="120" t="str">
        <f t="shared" ref="CO10:DP10" si="17">CO9&amp;"GÜNDÜZ"</f>
        <v>SalGÜNDÜZ</v>
      </c>
      <c r="CP10" s="120" t="str">
        <f t="shared" si="17"/>
        <v>ÇarGÜNDÜZ</v>
      </c>
      <c r="CQ10" s="120" t="str">
        <f t="shared" si="17"/>
        <v>PerGÜNDÜZ</v>
      </c>
      <c r="CR10" s="120" t="str">
        <f t="shared" si="17"/>
        <v>CumGÜNDÜZ</v>
      </c>
      <c r="CS10" s="120" t="str">
        <f t="shared" si="17"/>
        <v>CmtGÜNDÜZ</v>
      </c>
      <c r="CT10" s="120" t="str">
        <f t="shared" si="17"/>
        <v>PazGÜNDÜZ</v>
      </c>
      <c r="CU10" s="120" t="str">
        <f t="shared" si="17"/>
        <v>PztGÜNDÜZ</v>
      </c>
      <c r="CV10" s="120" t="str">
        <f t="shared" si="17"/>
        <v>SalGÜNDÜZ</v>
      </c>
      <c r="CW10" s="120" t="str">
        <f t="shared" si="17"/>
        <v>ÇarGÜNDÜZ</v>
      </c>
      <c r="CX10" s="120" t="str">
        <f t="shared" si="17"/>
        <v>PerGÜNDÜZ</v>
      </c>
      <c r="CY10" s="120" t="str">
        <f t="shared" si="17"/>
        <v>CumGÜNDÜZ</v>
      </c>
      <c r="CZ10" s="120" t="str">
        <f t="shared" si="17"/>
        <v>CmtGÜNDÜZ</v>
      </c>
      <c r="DA10" s="120" t="str">
        <f t="shared" si="17"/>
        <v>PazGÜNDÜZ</v>
      </c>
      <c r="DB10" s="120" t="str">
        <f t="shared" si="17"/>
        <v>PztGÜNDÜZ</v>
      </c>
      <c r="DC10" s="120" t="str">
        <f t="shared" si="17"/>
        <v>SalGÜNDÜZ</v>
      </c>
      <c r="DD10" s="120" t="str">
        <f t="shared" si="17"/>
        <v>ÇarGÜNDÜZ</v>
      </c>
      <c r="DE10" s="120" t="str">
        <f t="shared" si="17"/>
        <v>PerGÜNDÜZ</v>
      </c>
      <c r="DF10" s="120" t="str">
        <f t="shared" si="17"/>
        <v>CumGÜNDÜZ</v>
      </c>
      <c r="DG10" s="120" t="str">
        <f t="shared" si="17"/>
        <v>CmtGÜNDÜZ</v>
      </c>
      <c r="DH10" s="120" t="str">
        <f t="shared" si="17"/>
        <v>PazGÜNDÜZ</v>
      </c>
      <c r="DI10" s="120" t="str">
        <f t="shared" si="17"/>
        <v>PztGÜNDÜZ</v>
      </c>
      <c r="DJ10" s="120" t="str">
        <f t="shared" si="17"/>
        <v>SalGÜNDÜZ</v>
      </c>
      <c r="DK10" s="120" t="str">
        <f t="shared" si="17"/>
        <v>ÇarGÜNDÜZ</v>
      </c>
      <c r="DL10" s="120" t="str">
        <f t="shared" si="17"/>
        <v>PerGÜNDÜZ</v>
      </c>
      <c r="DM10" s="120" t="str">
        <f t="shared" si="17"/>
        <v>CumGÜNDÜZ</v>
      </c>
      <c r="DN10" s="120" t="str">
        <f t="shared" si="17"/>
        <v>CmtGÜNDÜZ</v>
      </c>
      <c r="DO10" s="120" t="str">
        <f t="shared" si="17"/>
        <v>PazGÜNDÜZ</v>
      </c>
      <c r="DP10" s="333" t="str">
        <f t="shared" si="17"/>
        <v>PztGÜNDÜZ</v>
      </c>
      <c r="DQ10" s="341"/>
      <c r="DR10" s="342"/>
      <c r="DS10" s="665"/>
      <c r="DT10" s="179"/>
      <c r="DU10" s="456"/>
      <c r="DV10" s="159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1"/>
      <c r="FA10" s="668"/>
      <c r="FB10" s="671"/>
      <c r="FC10" s="692"/>
      <c r="FD10" s="695"/>
      <c r="FM10" s="637"/>
      <c r="FN10" s="637"/>
      <c r="FO10" s="641"/>
    </row>
    <row r="11" spans="2:174" ht="36.75" customHeight="1" thickBot="1" x14ac:dyDescent="0.3">
      <c r="C11" s="657"/>
      <c r="D11" s="645"/>
      <c r="E11" s="131" t="s">
        <v>44</v>
      </c>
      <c r="F11" s="175" t="s">
        <v>32</v>
      </c>
      <c r="G11" s="132" t="s">
        <v>33</v>
      </c>
      <c r="H11" s="143" t="s">
        <v>35</v>
      </c>
      <c r="I11" s="488" t="s">
        <v>91</v>
      </c>
      <c r="J11" s="323" t="s">
        <v>61</v>
      </c>
      <c r="K11" s="324" t="s">
        <v>62</v>
      </c>
      <c r="L11" s="323" t="s">
        <v>61</v>
      </c>
      <c r="M11" s="325" t="s">
        <v>62</v>
      </c>
      <c r="N11" s="528" t="s">
        <v>61</v>
      </c>
      <c r="O11" s="324" t="s">
        <v>62</v>
      </c>
      <c r="P11" s="323" t="s">
        <v>61</v>
      </c>
      <c r="Q11" s="325" t="s">
        <v>62</v>
      </c>
      <c r="R11" s="528" t="s">
        <v>61</v>
      </c>
      <c r="S11" s="324" t="s">
        <v>62</v>
      </c>
      <c r="T11" s="542" t="s">
        <v>61</v>
      </c>
      <c r="U11" s="543" t="s">
        <v>62</v>
      </c>
      <c r="V11" s="544" t="s">
        <v>61</v>
      </c>
      <c r="W11" s="543" t="s">
        <v>62</v>
      </c>
      <c r="X11" s="133"/>
      <c r="Y11" s="134" t="str">
        <f>IF(Y9="CMT","",IF(Y9="PAZ","",Y9&amp;"GECE"))</f>
        <v/>
      </c>
      <c r="Z11" s="134" t="str">
        <f t="shared" ref="Z11:BC11" si="18">IF(Z9="CMT","",IF(Z9="PAZ","",Z9&amp;"GECE"))</f>
        <v/>
      </c>
      <c r="AA11" s="134" t="str">
        <f t="shared" si="18"/>
        <v>PztGECE</v>
      </c>
      <c r="AB11" s="134" t="str">
        <f t="shared" si="18"/>
        <v>SalGECE</v>
      </c>
      <c r="AC11" s="134" t="str">
        <f t="shared" si="18"/>
        <v>ÇarGECE</v>
      </c>
      <c r="AD11" s="134" t="str">
        <f t="shared" si="18"/>
        <v>PerGECE</v>
      </c>
      <c r="AE11" s="134" t="str">
        <f t="shared" si="18"/>
        <v>CumGECE</v>
      </c>
      <c r="AF11" s="134" t="str">
        <f t="shared" si="18"/>
        <v/>
      </c>
      <c r="AG11" s="134" t="str">
        <f t="shared" si="18"/>
        <v/>
      </c>
      <c r="AH11" s="134" t="str">
        <f t="shared" si="18"/>
        <v>PztGECE</v>
      </c>
      <c r="AI11" s="134" t="str">
        <f t="shared" si="18"/>
        <v>SalGECE</v>
      </c>
      <c r="AJ11" s="134" t="str">
        <f t="shared" si="18"/>
        <v>ÇarGECE</v>
      </c>
      <c r="AK11" s="134" t="str">
        <f t="shared" si="18"/>
        <v>PerGECE</v>
      </c>
      <c r="AL11" s="134" t="str">
        <f t="shared" si="18"/>
        <v>CumGECE</v>
      </c>
      <c r="AM11" s="134" t="str">
        <f t="shared" si="18"/>
        <v/>
      </c>
      <c r="AN11" s="134" t="str">
        <f t="shared" si="18"/>
        <v/>
      </c>
      <c r="AO11" s="134" t="str">
        <f t="shared" si="18"/>
        <v>PztGECE</v>
      </c>
      <c r="AP11" s="134" t="str">
        <f t="shared" si="18"/>
        <v>SalGECE</v>
      </c>
      <c r="AQ11" s="134" t="str">
        <f t="shared" si="18"/>
        <v>ÇarGECE</v>
      </c>
      <c r="AR11" s="134" t="str">
        <f t="shared" si="18"/>
        <v>PerGECE</v>
      </c>
      <c r="AS11" s="134" t="str">
        <f t="shared" si="18"/>
        <v>CumGECE</v>
      </c>
      <c r="AT11" s="134" t="str">
        <f t="shared" si="18"/>
        <v/>
      </c>
      <c r="AU11" s="134" t="str">
        <f t="shared" si="18"/>
        <v/>
      </c>
      <c r="AV11" s="134" t="str">
        <f t="shared" si="18"/>
        <v>PztGECE</v>
      </c>
      <c r="AW11" s="134" t="str">
        <f t="shared" si="18"/>
        <v>SalGECE</v>
      </c>
      <c r="AX11" s="134" t="str">
        <f t="shared" si="18"/>
        <v>ÇarGECE</v>
      </c>
      <c r="AY11" s="134" t="str">
        <f t="shared" si="18"/>
        <v>PerGECE</v>
      </c>
      <c r="AZ11" s="134" t="str">
        <f t="shared" si="18"/>
        <v>CumGECE</v>
      </c>
      <c r="BA11" s="134" t="str">
        <f t="shared" si="18"/>
        <v/>
      </c>
      <c r="BB11" s="134" t="str">
        <f t="shared" si="18"/>
        <v/>
      </c>
      <c r="BC11" s="134" t="str">
        <f t="shared" si="18"/>
        <v>PztGECE</v>
      </c>
      <c r="BD11" s="135"/>
      <c r="BE11" s="441" t="str">
        <f>IF(BE9="CMT","",IF(BE9="PAZ","",BE9&amp;"GÜNDÜZ"))</f>
        <v/>
      </c>
      <c r="BF11" s="442" t="str">
        <f t="shared" ref="BF11:CI11" si="19">IF(BF9="CMT","",IF(BF9="PAZ","",BF9&amp;"GÜNDÜZ"))</f>
        <v/>
      </c>
      <c r="BG11" s="442" t="str">
        <f t="shared" si="19"/>
        <v>PztGÜNDÜZ</v>
      </c>
      <c r="BH11" s="442" t="str">
        <f t="shared" si="19"/>
        <v>SalGÜNDÜZ</v>
      </c>
      <c r="BI11" s="442" t="str">
        <f t="shared" si="19"/>
        <v>ÇarGÜNDÜZ</v>
      </c>
      <c r="BJ11" s="442" t="str">
        <f t="shared" si="19"/>
        <v>PerGÜNDÜZ</v>
      </c>
      <c r="BK11" s="442" t="str">
        <f t="shared" si="19"/>
        <v>CumGÜNDÜZ</v>
      </c>
      <c r="BL11" s="442" t="str">
        <f t="shared" si="19"/>
        <v/>
      </c>
      <c r="BM11" s="442" t="str">
        <f t="shared" si="19"/>
        <v/>
      </c>
      <c r="BN11" s="442" t="str">
        <f t="shared" si="19"/>
        <v>PztGÜNDÜZ</v>
      </c>
      <c r="BO11" s="442" t="str">
        <f t="shared" si="19"/>
        <v>SalGÜNDÜZ</v>
      </c>
      <c r="BP11" s="442" t="str">
        <f t="shared" si="19"/>
        <v>ÇarGÜNDÜZ</v>
      </c>
      <c r="BQ11" s="442" t="str">
        <f t="shared" si="19"/>
        <v>PerGÜNDÜZ</v>
      </c>
      <c r="BR11" s="442" t="str">
        <f t="shared" si="19"/>
        <v>CumGÜNDÜZ</v>
      </c>
      <c r="BS11" s="442" t="str">
        <f t="shared" si="19"/>
        <v/>
      </c>
      <c r="BT11" s="442" t="str">
        <f t="shared" si="19"/>
        <v/>
      </c>
      <c r="BU11" s="442" t="str">
        <f t="shared" si="19"/>
        <v>PztGÜNDÜZ</v>
      </c>
      <c r="BV11" s="442" t="str">
        <f t="shared" si="19"/>
        <v>SalGÜNDÜZ</v>
      </c>
      <c r="BW11" s="442" t="str">
        <f t="shared" si="19"/>
        <v>ÇarGÜNDÜZ</v>
      </c>
      <c r="BX11" s="442" t="str">
        <f t="shared" si="19"/>
        <v>PerGÜNDÜZ</v>
      </c>
      <c r="BY11" s="442" t="str">
        <f t="shared" si="19"/>
        <v>CumGÜNDÜZ</v>
      </c>
      <c r="BZ11" s="442" t="str">
        <f t="shared" si="19"/>
        <v/>
      </c>
      <c r="CA11" s="442" t="str">
        <f t="shared" si="19"/>
        <v/>
      </c>
      <c r="CB11" s="442" t="str">
        <f t="shared" si="19"/>
        <v>PztGÜNDÜZ</v>
      </c>
      <c r="CC11" s="442" t="str">
        <f t="shared" si="19"/>
        <v>SalGÜNDÜZ</v>
      </c>
      <c r="CD11" s="442" t="str">
        <f t="shared" si="19"/>
        <v>ÇarGÜNDÜZ</v>
      </c>
      <c r="CE11" s="442" t="str">
        <f t="shared" si="19"/>
        <v>PerGÜNDÜZ</v>
      </c>
      <c r="CF11" s="442" t="str">
        <f t="shared" si="19"/>
        <v>CumGÜNDÜZ</v>
      </c>
      <c r="CG11" s="442" t="str">
        <f t="shared" si="19"/>
        <v/>
      </c>
      <c r="CH11" s="442" t="str">
        <f t="shared" si="19"/>
        <v/>
      </c>
      <c r="CI11" s="443" t="str">
        <f t="shared" si="19"/>
        <v>PztGÜNDÜZ</v>
      </c>
      <c r="CJ11" s="135"/>
      <c r="CK11" s="136"/>
      <c r="CL11" s="137" t="str">
        <f>CL9&amp;"GECE"</f>
        <v>CmtGECE</v>
      </c>
      <c r="CM11" s="138" t="str">
        <f t="shared" ref="CM11:DP11" si="20">CM9&amp;"GECE"</f>
        <v>PazGECE</v>
      </c>
      <c r="CN11" s="138" t="str">
        <f t="shared" si="20"/>
        <v>PztGECE</v>
      </c>
      <c r="CO11" s="138" t="str">
        <f t="shared" si="20"/>
        <v>SalGECE</v>
      </c>
      <c r="CP11" s="138" t="str">
        <f t="shared" si="20"/>
        <v>ÇarGECE</v>
      </c>
      <c r="CQ11" s="138" t="str">
        <f t="shared" si="20"/>
        <v>PerGECE</v>
      </c>
      <c r="CR11" s="138" t="str">
        <f t="shared" si="20"/>
        <v>CumGECE</v>
      </c>
      <c r="CS11" s="138" t="str">
        <f t="shared" si="20"/>
        <v>CmtGECE</v>
      </c>
      <c r="CT11" s="138" t="str">
        <f t="shared" si="20"/>
        <v>PazGECE</v>
      </c>
      <c r="CU11" s="138" t="str">
        <f t="shared" si="20"/>
        <v>PztGECE</v>
      </c>
      <c r="CV11" s="138" t="str">
        <f t="shared" si="20"/>
        <v>SalGECE</v>
      </c>
      <c r="CW11" s="138" t="str">
        <f t="shared" si="20"/>
        <v>ÇarGECE</v>
      </c>
      <c r="CX11" s="138" t="str">
        <f t="shared" si="20"/>
        <v>PerGECE</v>
      </c>
      <c r="CY11" s="138" t="str">
        <f t="shared" si="20"/>
        <v>CumGECE</v>
      </c>
      <c r="CZ11" s="138" t="str">
        <f t="shared" si="20"/>
        <v>CmtGECE</v>
      </c>
      <c r="DA11" s="138" t="str">
        <f t="shared" si="20"/>
        <v>PazGECE</v>
      </c>
      <c r="DB11" s="138" t="str">
        <f t="shared" si="20"/>
        <v>PztGECE</v>
      </c>
      <c r="DC11" s="138" t="str">
        <f t="shared" si="20"/>
        <v>SalGECE</v>
      </c>
      <c r="DD11" s="138" t="str">
        <f t="shared" si="20"/>
        <v>ÇarGECE</v>
      </c>
      <c r="DE11" s="138" t="str">
        <f t="shared" si="20"/>
        <v>PerGECE</v>
      </c>
      <c r="DF11" s="138" t="str">
        <f t="shared" si="20"/>
        <v>CumGECE</v>
      </c>
      <c r="DG11" s="138" t="str">
        <f t="shared" si="20"/>
        <v>CmtGECE</v>
      </c>
      <c r="DH11" s="138" t="str">
        <f t="shared" si="20"/>
        <v>PazGECE</v>
      </c>
      <c r="DI11" s="138" t="str">
        <f t="shared" si="20"/>
        <v>PztGECE</v>
      </c>
      <c r="DJ11" s="138" t="str">
        <f t="shared" si="20"/>
        <v>SalGECE</v>
      </c>
      <c r="DK11" s="138" t="str">
        <f t="shared" si="20"/>
        <v>ÇarGECE</v>
      </c>
      <c r="DL11" s="138" t="str">
        <f t="shared" si="20"/>
        <v>PerGECE</v>
      </c>
      <c r="DM11" s="138" t="str">
        <f t="shared" si="20"/>
        <v>CumGECE</v>
      </c>
      <c r="DN11" s="138" t="str">
        <f t="shared" si="20"/>
        <v>CmtGECE</v>
      </c>
      <c r="DO11" s="138" t="str">
        <f t="shared" si="20"/>
        <v>PazGECE</v>
      </c>
      <c r="DP11" s="334" t="str">
        <f t="shared" si="20"/>
        <v>PztGECE</v>
      </c>
      <c r="DQ11" s="343"/>
      <c r="DR11" s="344"/>
      <c r="DS11" s="666"/>
      <c r="DT11" s="180" t="s">
        <v>70</v>
      </c>
      <c r="DU11" s="545" t="s">
        <v>91</v>
      </c>
      <c r="DV11" s="162" t="str">
        <f t="shared" ref="DV11:EZ11" si="21">TEXT(DV8,"GGGG")</f>
        <v>Cumartesi</v>
      </c>
      <c r="DW11" s="163" t="str">
        <f t="shared" si="21"/>
        <v>Pazar</v>
      </c>
      <c r="DX11" s="163" t="str">
        <f t="shared" si="21"/>
        <v>Pazartesi</v>
      </c>
      <c r="DY11" s="163" t="str">
        <f t="shared" si="21"/>
        <v>Salı</v>
      </c>
      <c r="DZ11" s="163" t="str">
        <f t="shared" si="21"/>
        <v>Çarşamba</v>
      </c>
      <c r="EA11" s="163" t="str">
        <f t="shared" si="21"/>
        <v>Perşembe</v>
      </c>
      <c r="EB11" s="163" t="str">
        <f t="shared" si="21"/>
        <v>Cuma</v>
      </c>
      <c r="EC11" s="163" t="str">
        <f t="shared" si="21"/>
        <v>Cumartesi</v>
      </c>
      <c r="ED11" s="163" t="str">
        <f t="shared" si="21"/>
        <v>Pazar</v>
      </c>
      <c r="EE11" s="163" t="str">
        <f t="shared" si="21"/>
        <v>Pazartesi</v>
      </c>
      <c r="EF11" s="163" t="str">
        <f t="shared" si="21"/>
        <v>Salı</v>
      </c>
      <c r="EG11" s="163" t="str">
        <f t="shared" si="21"/>
        <v>Çarşamba</v>
      </c>
      <c r="EH11" s="163" t="str">
        <f t="shared" si="21"/>
        <v>Perşembe</v>
      </c>
      <c r="EI11" s="163" t="str">
        <f t="shared" si="21"/>
        <v>Cuma</v>
      </c>
      <c r="EJ11" s="163" t="str">
        <f t="shared" si="21"/>
        <v>Cumartesi</v>
      </c>
      <c r="EK11" s="163" t="str">
        <f t="shared" si="21"/>
        <v>Pazar</v>
      </c>
      <c r="EL11" s="163" t="str">
        <f t="shared" si="21"/>
        <v>Pazartesi</v>
      </c>
      <c r="EM11" s="163" t="str">
        <f t="shared" si="21"/>
        <v>Salı</v>
      </c>
      <c r="EN11" s="163" t="str">
        <f t="shared" si="21"/>
        <v>Çarşamba</v>
      </c>
      <c r="EO11" s="163" t="str">
        <f t="shared" si="21"/>
        <v>Perşembe</v>
      </c>
      <c r="EP11" s="163" t="str">
        <f t="shared" si="21"/>
        <v>Cuma</v>
      </c>
      <c r="EQ11" s="163" t="str">
        <f t="shared" si="21"/>
        <v>Cumartesi</v>
      </c>
      <c r="ER11" s="163" t="str">
        <f t="shared" si="21"/>
        <v>Pazar</v>
      </c>
      <c r="ES11" s="163" t="str">
        <f t="shared" si="21"/>
        <v>Pazartesi</v>
      </c>
      <c r="ET11" s="163" t="str">
        <f t="shared" si="21"/>
        <v>Salı</v>
      </c>
      <c r="EU11" s="163" t="str">
        <f t="shared" si="21"/>
        <v>Çarşamba</v>
      </c>
      <c r="EV11" s="163" t="str">
        <f t="shared" si="21"/>
        <v>Perşembe</v>
      </c>
      <c r="EW11" s="163" t="str">
        <f t="shared" si="21"/>
        <v>Cuma</v>
      </c>
      <c r="EX11" s="163" t="str">
        <f t="shared" si="21"/>
        <v>Cumartesi</v>
      </c>
      <c r="EY11" s="163" t="str">
        <f t="shared" si="21"/>
        <v>Pazar</v>
      </c>
      <c r="EZ11" s="164" t="str">
        <f t="shared" si="21"/>
        <v>Pazartesi</v>
      </c>
      <c r="FA11" s="669"/>
      <c r="FB11" s="672"/>
      <c r="FC11" s="693"/>
      <c r="FD11" s="696"/>
      <c r="FJ11" s="1" t="s">
        <v>3</v>
      </c>
      <c r="FK11" s="2">
        <v>1</v>
      </c>
      <c r="FM11" s="638"/>
      <c r="FN11" s="638"/>
      <c r="FO11" s="642"/>
    </row>
    <row r="12" spans="2:174" ht="20.25" customHeight="1" x14ac:dyDescent="0.25">
      <c r="B12" s="746">
        <v>1</v>
      </c>
      <c r="C12" s="743" t="str">
        <f>IF(D12&lt;&gt;"",B12,"")</f>
        <v/>
      </c>
      <c r="D12" s="747"/>
      <c r="E12" s="705"/>
      <c r="F12" s="707"/>
      <c r="G12" s="707"/>
      <c r="H12" s="709"/>
      <c r="I12" s="489" t="str">
        <f>IF(OR(E12&lt;&gt;"",F12&lt;&gt;"",G12&lt;&gt;"",H12&lt;&gt;""),101,"")</f>
        <v/>
      </c>
      <c r="J12" s="174"/>
      <c r="K12" s="461"/>
      <c r="L12" s="174"/>
      <c r="M12" s="514"/>
      <c r="N12" s="529"/>
      <c r="O12" s="461"/>
      <c r="P12" s="174"/>
      <c r="Q12" s="514"/>
      <c r="R12" s="529"/>
      <c r="S12" s="461"/>
      <c r="T12" s="538"/>
      <c r="U12" s="514"/>
      <c r="V12" s="536"/>
      <c r="W12" s="514"/>
      <c r="X12" s="165"/>
      <c r="Y12" s="376">
        <f>IF(DV$4="X",0,(IF(Y$11="",0,(IF(AND(Y$8&gt;=$F12,Y$8&lt;=$G12),(IF(Y$8&lt;&gt;"",HLOOKUP(Y$11,$J$10:$W$31,$CK12,0),0)),0)))))</f>
        <v>0</v>
      </c>
      <c r="Z12" s="376">
        <f t="shared" ref="Z12:Z18" si="22">IF(DW$4="X",0,(IF(Z$11="",0,(IF(AND(Z$8&gt;=$F12,Z$8&lt;=$G12),(IF(Z$8&lt;&gt;"",HLOOKUP(Z$11,$J$10:$W$31,$CK12,0),0)),0)))))</f>
        <v>0</v>
      </c>
      <c r="AA12" s="376">
        <f t="shared" ref="AA12:AA18" si="23">IF(DX$4="X",0,(IF(AA$11="",0,(IF(AND(AA$8&gt;=$F12,AA$8&lt;=$G12),(IF(AA$8&lt;&gt;"",HLOOKUP(AA$11,$J$10:$W$31,$CK12,0),0)),0)))))</f>
        <v>0</v>
      </c>
      <c r="AB12" s="376">
        <f t="shared" ref="AB12:AB18" si="24">IF(DY$4="X",0,(IF(AB$11="",0,(IF(AND(AB$8&gt;=$F12,AB$8&lt;=$G12),(IF(AB$8&lt;&gt;"",HLOOKUP(AB$11,$J$10:$W$31,$CK12,0),0)),0)))))</f>
        <v>0</v>
      </c>
      <c r="AC12" s="376">
        <f t="shared" ref="AC12:AC18" si="25">IF(DZ$4="X",0,(IF(AC$11="",0,(IF(AND(AC$8&gt;=$F12,AC$8&lt;=$G12),(IF(AC$8&lt;&gt;"",HLOOKUP(AC$11,$J$10:$W$31,$CK12,0),0)),0)))))</f>
        <v>0</v>
      </c>
      <c r="AD12" s="376">
        <f t="shared" ref="AD12:AD18" si="26">IF(EA$4="X",0,(IF(AD$11="",0,(IF(AND(AD$8&gt;=$F12,AD$8&lt;=$G12),(IF(AD$8&lt;&gt;"",HLOOKUP(AD$11,$J$10:$W$31,$CK12,0),0)),0)))))</f>
        <v>0</v>
      </c>
      <c r="AE12" s="376">
        <f t="shared" ref="AE12:AE18" si="27">IF(EB$4="X",0,(IF(AE$11="",0,(IF(AND(AE$8&gt;=$F12,AE$8&lt;=$G12),(IF(AE$8&lt;&gt;"",HLOOKUP(AE$11,$J$10:$W$31,$CK12,0),0)),0)))))</f>
        <v>0</v>
      </c>
      <c r="AF12" s="376">
        <f t="shared" ref="AF12:AF18" si="28">IF(EC$4="X",0,(IF(AF$11="",0,(IF(AND(AF$8&gt;=$F12,AF$8&lt;=$G12),(IF(AF$8&lt;&gt;"",HLOOKUP(AF$11,$J$10:$W$31,$CK12,0),0)),0)))))</f>
        <v>0</v>
      </c>
      <c r="AG12" s="376">
        <f t="shared" ref="AG12:AG18" si="29">IF(ED$4="X",0,(IF(AG$11="",0,(IF(AND(AG$8&gt;=$F12,AG$8&lt;=$G12),(IF(AG$8&lt;&gt;"",HLOOKUP(AG$11,$J$10:$W$31,$CK12,0),0)),0)))))</f>
        <v>0</v>
      </c>
      <c r="AH12" s="376">
        <f t="shared" ref="AH12:AH18" si="30">IF(EE$4="X",0,(IF(AH$11="",0,(IF(AND(AH$8&gt;=$F12,AH$8&lt;=$G12),(IF(AH$8&lt;&gt;"",HLOOKUP(AH$11,$J$10:$W$31,$CK12,0),0)),0)))))</f>
        <v>0</v>
      </c>
      <c r="AI12" s="376">
        <f t="shared" ref="AI12:AI18" si="31">IF(EF$4="X",0,(IF(AI$11="",0,(IF(AND(AI$8&gt;=$F12,AI$8&lt;=$G12),(IF(AI$8&lt;&gt;"",HLOOKUP(AI$11,$J$10:$W$31,$CK12,0),0)),0)))))</f>
        <v>0</v>
      </c>
      <c r="AJ12" s="376">
        <f t="shared" ref="AJ12:AJ18" si="32">IF(EG$4="X",0,(IF(AJ$11="",0,(IF(AND(AJ$8&gt;=$F12,AJ$8&lt;=$G12),(IF(AJ$8&lt;&gt;"",HLOOKUP(AJ$11,$J$10:$W$31,$CK12,0),0)),0)))))</f>
        <v>0</v>
      </c>
      <c r="AK12" s="376">
        <f t="shared" ref="AK12:AK18" si="33">IF(EH$4="X",0,(IF(AK$11="",0,(IF(AND(AK$8&gt;=$F12,AK$8&lt;=$G12),(IF(AK$8&lt;&gt;"",HLOOKUP(AK$11,$J$10:$W$31,$CK12,0),0)),0)))))</f>
        <v>0</v>
      </c>
      <c r="AL12" s="376">
        <f t="shared" ref="AL12:AL18" si="34">IF(EI$4="X",0,(IF(AL$11="",0,(IF(AND(AL$8&gt;=$F12,AL$8&lt;=$G12),(IF(AL$8&lt;&gt;"",HLOOKUP(AL$11,$J$10:$W$31,$CK12,0),0)),0)))))</f>
        <v>0</v>
      </c>
      <c r="AM12" s="376">
        <f t="shared" ref="AM12:AM18" si="35">IF(EJ$4="X",0,(IF(AM$11="",0,(IF(AND(AM$8&gt;=$F12,AM$8&lt;=$G12),(IF(AM$8&lt;&gt;"",HLOOKUP(AM$11,$J$10:$W$31,$CK12,0),0)),0)))))</f>
        <v>0</v>
      </c>
      <c r="AN12" s="376">
        <f t="shared" ref="AN12:AN18" si="36">IF(EK$4="X",0,(IF(AN$11="",0,(IF(AND(AN$8&gt;=$F12,AN$8&lt;=$G12),(IF(AN$8&lt;&gt;"",HLOOKUP(AN$11,$J$10:$W$31,$CK12,0),0)),0)))))</f>
        <v>0</v>
      </c>
      <c r="AO12" s="376">
        <f t="shared" ref="AO12:AO18" si="37">IF(EL$4="X",0,(IF(AO$11="",0,(IF(AND(AO$8&gt;=$F12,AO$8&lt;=$G12),(IF(AO$8&lt;&gt;"",HLOOKUP(AO$11,$J$10:$W$31,$CK12,0),0)),0)))))</f>
        <v>0</v>
      </c>
      <c r="AP12" s="376">
        <f t="shared" ref="AP12:AP18" si="38">IF(EM$4="X",0,(IF(AP$11="",0,(IF(AND(AP$8&gt;=$F12,AP$8&lt;=$G12),(IF(AP$8&lt;&gt;"",HLOOKUP(AP$11,$J$10:$W$31,$CK12,0),0)),0)))))</f>
        <v>0</v>
      </c>
      <c r="AQ12" s="376">
        <f t="shared" ref="AQ12:AQ18" si="39">IF(EN$4="X",0,(IF(AQ$11="",0,(IF(AND(AQ$8&gt;=$F12,AQ$8&lt;=$G12),(IF(AQ$8&lt;&gt;"",HLOOKUP(AQ$11,$J$10:$W$31,$CK12,0),0)),0)))))</f>
        <v>0</v>
      </c>
      <c r="AR12" s="376">
        <f t="shared" ref="AR12:AR18" si="40">IF(EO$4="X",0,(IF(AR$11="",0,(IF(AND(AR$8&gt;=$F12,AR$8&lt;=$G12),(IF(AR$8&lt;&gt;"",HLOOKUP(AR$11,$J$10:$W$31,$CK12,0),0)),0)))))</f>
        <v>0</v>
      </c>
      <c r="AS12" s="376">
        <f t="shared" ref="AS12:AS18" si="41">IF(EP$4="X",0,(IF(AS$11="",0,(IF(AND(AS$8&gt;=$F12,AS$8&lt;=$G12),(IF(AS$8&lt;&gt;"",HLOOKUP(AS$11,$J$10:$W$31,$CK12,0),0)),0)))))</f>
        <v>0</v>
      </c>
      <c r="AT12" s="376">
        <f t="shared" ref="AT12:AT18" si="42">IF(EQ$4="X",0,(IF(AT$11="",0,(IF(AND(AT$8&gt;=$F12,AT$8&lt;=$G12),(IF(AT$8&lt;&gt;"",HLOOKUP(AT$11,$J$10:$W$31,$CK12,0),0)),0)))))</f>
        <v>0</v>
      </c>
      <c r="AU12" s="376">
        <f t="shared" ref="AU12:AU18" si="43">IF(ER$4="X",0,(IF(AU$11="",0,(IF(AND(AU$8&gt;=$F12,AU$8&lt;=$G12),(IF(AU$8&lt;&gt;"",HLOOKUP(AU$11,$J$10:$W$31,$CK12,0),0)),0)))))</f>
        <v>0</v>
      </c>
      <c r="AV12" s="376">
        <f t="shared" ref="AV12:AV18" si="44">IF(ES$4="X",0,(IF(AV$11="",0,(IF(AND(AV$8&gt;=$F12,AV$8&lt;=$G12),(IF(AV$8&lt;&gt;"",HLOOKUP(AV$11,$J$10:$W$31,$CK12,0),0)),0)))))</f>
        <v>0</v>
      </c>
      <c r="AW12" s="376">
        <f t="shared" ref="AW12:AW18" si="45">IF(ET$4="X",0,(IF(AW$11="",0,(IF(AND(AW$8&gt;=$F12,AW$8&lt;=$G12),(IF(AW$8&lt;&gt;"",HLOOKUP(AW$11,$J$10:$W$31,$CK12,0),0)),0)))))</f>
        <v>0</v>
      </c>
      <c r="AX12" s="376">
        <f t="shared" ref="AX12:AX18" si="46">IF(EU$4="X",0,(IF(AX$11="",0,(IF(AND(AX$8&gt;=$F12,AX$8&lt;=$G12),(IF(AX$8&lt;&gt;"",HLOOKUP(AX$11,$J$10:$W$31,$CK12,0),0)),0)))))</f>
        <v>0</v>
      </c>
      <c r="AY12" s="376">
        <f t="shared" ref="AY12:AY18" si="47">IF(EV$4="X",0,(IF(AY$11="",0,(IF(AND(AY$8&gt;=$F12,AY$8&lt;=$G12),(IF(AY$8&lt;&gt;"",HLOOKUP(AY$11,$J$10:$W$31,$CK12,0),0)),0)))))</f>
        <v>0</v>
      </c>
      <c r="AZ12" s="376">
        <f t="shared" ref="AZ12:AZ18" si="48">IF(EW$4="X",0,(IF(AZ$11="",0,(IF(AND(AZ$8&gt;=$F12,AZ$8&lt;=$G12),(IF(AZ$8&lt;&gt;"",HLOOKUP(AZ$11,$J$10:$W$31,$CK12,0),0)),0)))))</f>
        <v>0</v>
      </c>
      <c r="BA12" s="376">
        <f t="shared" ref="BA12:BA18" si="49">IF(EX$4="X",0,(IF(BA$11="",0,(IF(AND(BA$8&gt;=$F12,BA$8&lt;=$G12),(IF(BA$8&lt;&gt;"",HLOOKUP(BA$11,$J$10:$W$31,$CK12,0),0)),0)))))</f>
        <v>0</v>
      </c>
      <c r="BB12" s="376">
        <f t="shared" ref="BB12:BB18" si="50">IF(EY$4="X",0,(IF(BB$11="",0,(IF(AND(BB$8&gt;=$F12,BB$8&lt;=$G12),(IF(BB$8&lt;&gt;"",HLOOKUP(BB$11,$J$10:$W$31,$CK12,0),0)),0)))))</f>
        <v>0</v>
      </c>
      <c r="BC12" s="377">
        <f t="shared" ref="BC12:BC18" si="51">IF(EZ$4="X",0,(IF(BC$11="",0,(IF(AND(BC$8&gt;=$F12,BC$8&lt;=$G12),(IF(BC$8&lt;&gt;"",HLOOKUP(BC$11,$J$10:$W$31,$CK12,0),0)),0)))))</f>
        <v>0</v>
      </c>
      <c r="BD12" s="451">
        <f>SUM(Y12:BC12)</f>
        <v>0</v>
      </c>
      <c r="BE12" s="450">
        <f>IF(DV$4="X",0,(IF(BE$11="",0,(IF(AND(BE$8&gt;=$F12,BE$8&lt;=$G12),(IF(BE$8&lt;&gt;"",HLOOKUP(BE$11,$J$10:$W$31,$CK12,0),0)),0)))))</f>
        <v>0</v>
      </c>
      <c r="BF12" s="444">
        <f t="shared" ref="BF12:BF18" si="52">IF(DW$4="X",0,(IF(BF$11="",0,(IF(AND(BF$8&gt;=$F12,BF$8&lt;=$G12),(IF(BF$8&lt;&gt;"",HLOOKUP(BF$11,$J$10:$W$31,$CK12,0),0)),0)))))</f>
        <v>0</v>
      </c>
      <c r="BG12" s="444">
        <f t="shared" ref="BG12:BG18" si="53">IF(DX$4="X",0,(IF(BG$11="",0,(IF(AND(BG$8&gt;=$F12,BG$8&lt;=$G12),(IF(BG$8&lt;&gt;"",HLOOKUP(BG$11,$J$10:$W$31,$CK12,0),0)),0)))))</f>
        <v>0</v>
      </c>
      <c r="BH12" s="444">
        <f t="shared" ref="BH12:BH18" si="54">IF(DY$4="X",0,(IF(BH$11="",0,(IF(AND(BH$8&gt;=$F12,BH$8&lt;=$G12),(IF(BH$8&lt;&gt;"",HLOOKUP(BH$11,$J$10:$W$31,$CK12,0),0)),0)))))</f>
        <v>0</v>
      </c>
      <c r="BI12" s="444">
        <f t="shared" ref="BI12:BI18" si="55">IF(DZ$4="X",0,(IF(BI$11="",0,(IF(AND(BI$8&gt;=$F12,BI$8&lt;=$G12),(IF(BI$8&lt;&gt;"",HLOOKUP(BI$11,$J$10:$W$31,$CK12,0),0)),0)))))</f>
        <v>0</v>
      </c>
      <c r="BJ12" s="444">
        <f t="shared" ref="BJ12:BJ18" si="56">IF(EA$4="X",0,(IF(BJ$11="",0,(IF(AND(BJ$8&gt;=$F12,BJ$8&lt;=$G12),(IF(BJ$8&lt;&gt;"",HLOOKUP(BJ$11,$J$10:$W$31,$CK12,0),0)),0)))))</f>
        <v>0</v>
      </c>
      <c r="BK12" s="444">
        <f t="shared" ref="BK12:BK18" si="57">IF(EB$4="X",0,(IF(BK$11="",0,(IF(AND(BK$8&gt;=$F12,BK$8&lt;=$G12),(IF(BK$8&lt;&gt;"",HLOOKUP(BK$11,$J$10:$W$31,$CK12,0),0)),0)))))</f>
        <v>0</v>
      </c>
      <c r="BL12" s="444">
        <f t="shared" ref="BL12:BL18" si="58">IF(EC$4="X",0,(IF(BL$11="",0,(IF(AND(BL$8&gt;=$F12,BL$8&lt;=$G12),(IF(BL$8&lt;&gt;"",HLOOKUP(BL$11,$J$10:$W$31,$CK12,0),0)),0)))))</f>
        <v>0</v>
      </c>
      <c r="BM12" s="444">
        <f t="shared" ref="BM12:BM18" si="59">IF(ED$4="X",0,(IF(BM$11="",0,(IF(AND(BM$8&gt;=$F12,BM$8&lt;=$G12),(IF(BM$8&lt;&gt;"",HLOOKUP(BM$11,$J$10:$W$31,$CK12,0),0)),0)))))</f>
        <v>0</v>
      </c>
      <c r="BN12" s="444">
        <f t="shared" ref="BN12:BN18" si="60">IF(EE$4="X",0,(IF(BN$11="",0,(IF(AND(BN$8&gt;=$F12,BN$8&lt;=$G12),(IF(BN$8&lt;&gt;"",HLOOKUP(BN$11,$J$10:$W$31,$CK12,0),0)),0)))))</f>
        <v>0</v>
      </c>
      <c r="BO12" s="444">
        <f t="shared" ref="BO12:BO18" si="61">IF(EF$4="X",0,(IF(BO$11="",0,(IF(AND(BO$8&gt;=$F12,BO$8&lt;=$G12),(IF(BO$8&lt;&gt;"",HLOOKUP(BO$11,$J$10:$W$31,$CK12,0),0)),0)))))</f>
        <v>0</v>
      </c>
      <c r="BP12" s="444">
        <f t="shared" ref="BP12:BP18" si="62">IF(EG$4="X",0,(IF(BP$11="",0,(IF(AND(BP$8&gt;=$F12,BP$8&lt;=$G12),(IF(BP$8&lt;&gt;"",HLOOKUP(BP$11,$J$10:$W$31,$CK12,0),0)),0)))))</f>
        <v>0</v>
      </c>
      <c r="BQ12" s="444">
        <f t="shared" ref="BQ12:BQ18" si="63">IF(EH$4="X",0,(IF(BQ$11="",0,(IF(AND(BQ$8&gt;=$F12,BQ$8&lt;=$G12),(IF(BQ$8&lt;&gt;"",HLOOKUP(BQ$11,$J$10:$W$31,$CK12,0),0)),0)))))</f>
        <v>0</v>
      </c>
      <c r="BR12" s="444">
        <f t="shared" ref="BR12:BR18" si="64">IF(EI$4="X",0,(IF(BR$11="",0,(IF(AND(BR$8&gt;=$F12,BR$8&lt;=$G12),(IF(BR$8&lt;&gt;"",HLOOKUP(BR$11,$J$10:$W$31,$CK12,0),0)),0)))))</f>
        <v>0</v>
      </c>
      <c r="BS12" s="444">
        <f t="shared" ref="BS12:BS18" si="65">IF(EJ$4="X",0,(IF(BS$11="",0,(IF(AND(BS$8&gt;=$F12,BS$8&lt;=$G12),(IF(BS$8&lt;&gt;"",HLOOKUP(BS$11,$J$10:$W$31,$CK12,0),0)),0)))))</f>
        <v>0</v>
      </c>
      <c r="BT12" s="444">
        <f t="shared" ref="BT12:BT18" si="66">IF(EK$4="X",0,(IF(BT$11="",0,(IF(AND(BT$8&gt;=$F12,BT$8&lt;=$G12),(IF(BT$8&lt;&gt;"",HLOOKUP(BT$11,$J$10:$W$31,$CK12,0),0)),0)))))</f>
        <v>0</v>
      </c>
      <c r="BU12" s="444">
        <f t="shared" ref="BU12:BU18" si="67">IF(EL$4="X",0,(IF(BU$11="",0,(IF(AND(BU$8&gt;=$F12,BU$8&lt;=$G12),(IF(BU$8&lt;&gt;"",HLOOKUP(BU$11,$J$10:$W$31,$CK12,0),0)),0)))))</f>
        <v>0</v>
      </c>
      <c r="BV12" s="444">
        <f t="shared" ref="BV12:BV18" si="68">IF(EM$4="X",0,(IF(BV$11="",0,(IF(AND(BV$8&gt;=$F12,BV$8&lt;=$G12),(IF(BV$8&lt;&gt;"",HLOOKUP(BV$11,$J$10:$W$31,$CK12,0),0)),0)))))</f>
        <v>0</v>
      </c>
      <c r="BW12" s="444">
        <f t="shared" ref="BW12:BW18" si="69">IF(EN$4="X",0,(IF(BW$11="",0,(IF(AND(BW$8&gt;=$F12,BW$8&lt;=$G12),(IF(BW$8&lt;&gt;"",HLOOKUP(BW$11,$J$10:$W$31,$CK12,0),0)),0)))))</f>
        <v>0</v>
      </c>
      <c r="BX12" s="444">
        <f t="shared" ref="BX12:BX18" si="70">IF(EO$4="X",0,(IF(BX$11="",0,(IF(AND(BX$8&gt;=$F12,BX$8&lt;=$G12),(IF(BX$8&lt;&gt;"",HLOOKUP(BX$11,$J$10:$W$31,$CK12,0),0)),0)))))</f>
        <v>0</v>
      </c>
      <c r="BY12" s="444">
        <f t="shared" ref="BY12:BY18" si="71">IF(EP$4="X",0,(IF(BY$11="",0,(IF(AND(BY$8&gt;=$F12,BY$8&lt;=$G12),(IF(BY$8&lt;&gt;"",HLOOKUP(BY$11,$J$10:$W$31,$CK12,0),0)),0)))))</f>
        <v>0</v>
      </c>
      <c r="BZ12" s="444">
        <f t="shared" ref="BZ12:BZ18" si="72">IF(EQ$4="X",0,(IF(BZ$11="",0,(IF(AND(BZ$8&gt;=$F12,BZ$8&lt;=$G12),(IF(BZ$8&lt;&gt;"",HLOOKUP(BZ$11,$J$10:$W$31,$CK12,0),0)),0)))))</f>
        <v>0</v>
      </c>
      <c r="CA12" s="444">
        <f t="shared" ref="CA12:CA18" si="73">IF(ER$4="X",0,(IF(CA$11="",0,(IF(AND(CA$8&gt;=$F12,CA$8&lt;=$G12),(IF(CA$8&lt;&gt;"",HLOOKUP(CA$11,$J$10:$W$31,$CK12,0),0)),0)))))</f>
        <v>0</v>
      </c>
      <c r="CB12" s="444">
        <f t="shared" ref="CB12:CB18" si="74">IF(ES$4="X",0,(IF(CB$11="",0,(IF(AND(CB$8&gt;=$F12,CB$8&lt;=$G12),(IF(CB$8&lt;&gt;"",HLOOKUP(CB$11,$J$10:$W$31,$CK12,0),0)),0)))))</f>
        <v>0</v>
      </c>
      <c r="CC12" s="444">
        <f t="shared" ref="CC12:CC18" si="75">IF(ET$4="X",0,(IF(CC$11="",0,(IF(AND(CC$8&gt;=$F12,CC$8&lt;=$G12),(IF(CC$8&lt;&gt;"",HLOOKUP(CC$11,$J$10:$W$31,$CK12,0),0)),0)))))</f>
        <v>0</v>
      </c>
      <c r="CD12" s="444">
        <f t="shared" ref="CD12:CD18" si="76">IF(EU$4="X",0,(IF(CD$11="",0,(IF(AND(CD$8&gt;=$F12,CD$8&lt;=$G12),(IF(CD$8&lt;&gt;"",HLOOKUP(CD$11,$J$10:$W$31,$CK12,0),0)),0)))))</f>
        <v>0</v>
      </c>
      <c r="CE12" s="444">
        <f t="shared" ref="CE12:CE18" si="77">IF(EV$4="X",0,(IF(CE$11="",0,(IF(AND(CE$8&gt;=$F12,CE$8&lt;=$G12),(IF(CE$8&lt;&gt;"",HLOOKUP(CE$11,$J$10:$W$31,$CK12,0),0)),0)))))</f>
        <v>0</v>
      </c>
      <c r="CF12" s="444">
        <f t="shared" ref="CF12:CF18" si="78">IF(EW$4="X",0,(IF(CF$11="",0,(IF(AND(CF$8&gt;=$F12,CF$8&lt;=$G12),(IF(CF$8&lt;&gt;"",HLOOKUP(CF$11,$J$10:$W$31,$CK12,0),0)),0)))))</f>
        <v>0</v>
      </c>
      <c r="CG12" s="444">
        <f t="shared" ref="CG12:CG18" si="79">IF(EX$4="X",0,(IF(CG$11="",0,(IF(AND(CG$8&gt;=$F12,CG$8&lt;=$G12),(IF(CG$8&lt;&gt;"",HLOOKUP(CG$11,$J$10:$W$31,$CK12,0),0)),0)))))</f>
        <v>0</v>
      </c>
      <c r="CH12" s="444">
        <f t="shared" ref="CH12:CH18" si="80">IF(EY$4="X",0,(IF(CH$11="",0,(IF(AND(CH$8&gt;=$F12,CH$8&lt;=$G12),(IF(CH$8&lt;&gt;"",HLOOKUP(CH$11,$J$10:$W$31,$CK12,0),0)),0)))))</f>
        <v>0</v>
      </c>
      <c r="CI12" s="445">
        <f t="shared" ref="CI12:CI18" si="81">IF(EZ$4="X",0,(IF(CI$11="",0,(IF(AND(CI$8&gt;=$F12,CI$8&lt;=$G12),(IF(CI$8&lt;&gt;"",HLOOKUP(CI$11,$J$10:$W$31,$CK12,0),0)),0)))))</f>
        <v>0</v>
      </c>
      <c r="CJ12" s="378">
        <f>SUM(BE12:CI12)</f>
        <v>0</v>
      </c>
      <c r="CK12" s="379">
        <v>3</v>
      </c>
      <c r="CL12" s="371" t="str">
        <f>IF(DV$4="X",0,(IF(AND(CL$8&gt;=$F12,CL$8&lt;=$G12),(IF((ISERROR((IF(OR(CL$10="CmtGÜNDÜZ",CL$10="PazGÜNDÜZ"),(HLOOKUP(CL$10,$J$10:$W$31,$CK12,0)),"")+IF(OR(CL$10="CmtGÜNDÜZ",CL$10="PazGÜNDÜZ"),(HLOOKUP(CL$11,$J$10:$W$31,$CK12,0)),"")))),0,(IF(OR(CL$10="CmtGÜNDÜZ",CL$10="PazGÜNDÜZ"),(HLOOKUP(CL$10,$J$10:$W$31,$CK12,0)),"")+IF(OR(CL$10="CmtGÜNDÜZ",CL$10="PazGÜNDÜZ"),(HLOOKUP(CL$11,$J$10:$W$31,$CK12,0)),"")))),"")))</f>
        <v/>
      </c>
      <c r="CM12" s="371" t="str">
        <f t="shared" ref="CM12:CM18" si="82">IF(DW$4="X",0,(IF(AND(CM$8&gt;=$F12,CM$8&lt;=$G12),(IF((ISERROR((IF(OR(CM$10="CmtGÜNDÜZ",CM$10="PazGÜNDÜZ"),(HLOOKUP(CM$10,$J$10:$W$31,$CK12,0)),"")+IF(OR(CM$10="CmtGÜNDÜZ",CM$10="PazGÜNDÜZ"),(HLOOKUP(CM$11,$J$10:$W$31,$CK12,0)),"")))),0,(IF(OR(CM$10="CmtGÜNDÜZ",CM$10="PazGÜNDÜZ"),(HLOOKUP(CM$10,$J$10:$W$31,$CK12,0)),"")+IF(OR(CM$10="CmtGÜNDÜZ",CM$10="PazGÜNDÜZ"),(HLOOKUP(CM$11,$J$10:$W$31,$CK12,0)),"")))),"")))</f>
        <v/>
      </c>
      <c r="CN12" s="371" t="str">
        <f t="shared" ref="CN12:CN18" si="83">IF(DX$4="X",0,(IF(AND(CN$8&gt;=$F12,CN$8&lt;=$G12),(IF((ISERROR((IF(OR(CN$10="CmtGÜNDÜZ",CN$10="PazGÜNDÜZ"),(HLOOKUP(CN$10,$J$10:$W$31,$CK12,0)),"")+IF(OR(CN$10="CmtGÜNDÜZ",CN$10="PazGÜNDÜZ"),(HLOOKUP(CN$11,$J$10:$W$31,$CK12,0)),"")))),0,(IF(OR(CN$10="CmtGÜNDÜZ",CN$10="PazGÜNDÜZ"),(HLOOKUP(CN$10,$J$10:$W$31,$CK12,0)),"")+IF(OR(CN$10="CmtGÜNDÜZ",CN$10="PazGÜNDÜZ"),(HLOOKUP(CN$11,$J$10:$W$31,$CK12,0)),"")))),"")))</f>
        <v/>
      </c>
      <c r="CO12" s="371" t="str">
        <f>IF(DY$4="X",0,(IF(AND(CO$8&gt;=$F12,CO$8&lt;=$G12),(IF((ISERROR((IF(OR(CO$10="CmtGÜNDÜZ",CO$10="PazGÜNDÜZ"),(HLOOKUP(CO$10,$J$10:$W$31,$CK12,0)),"")+IF(OR(CO$10="CmtGÜNDÜZ",CO$10="PazGÜNDÜZ"),(HLOOKUP(CO$11,$J$10:$W$31,$CK12,0)),"")))),0,(IF(OR(CO$10="CmtGÜNDÜZ",CO$10="PazGÜNDÜZ"),(HLOOKUP(CO$10,$J$10:$W$31,$CK12,0)),"")+IF(OR(CO$10="CmtGÜNDÜZ",CO$10="PazGÜNDÜZ"),(HLOOKUP(CO$11,$J$10:$W$31,$CK12,0)),"")))),"")))</f>
        <v/>
      </c>
      <c r="CP12" s="371" t="str">
        <f t="shared" ref="CP12:CP18" si="84">IF(DZ$4="X",0,(IF(AND(CP$8&gt;=$F12,CP$8&lt;=$G12),(IF((ISERROR((IF(OR(CP$10="CmtGÜNDÜZ",CP$10="PazGÜNDÜZ"),(HLOOKUP(CP$10,$J$10:$W$31,$CK12,0)),"")+IF(OR(CP$10="CmtGÜNDÜZ",CP$10="PazGÜNDÜZ"),(HLOOKUP(CP$11,$J$10:$W$31,$CK12,0)),"")))),0,(IF(OR(CP$10="CmtGÜNDÜZ",CP$10="PazGÜNDÜZ"),(HLOOKUP(CP$10,$J$10:$W$31,$CK12,0)),"")+IF(OR(CP$10="CmtGÜNDÜZ",CP$10="PazGÜNDÜZ"),(HLOOKUP(CP$11,$J$10:$W$31,$CK12,0)),"")))),"")))</f>
        <v/>
      </c>
      <c r="CQ12" s="371" t="str">
        <f t="shared" ref="CQ12:CQ18" si="85">IF(EA$4="X",0,(IF(AND(CQ$8&gt;=$F12,CQ$8&lt;=$G12),(IF((ISERROR((IF(OR(CQ$10="CmtGÜNDÜZ",CQ$10="PazGÜNDÜZ"),(HLOOKUP(CQ$10,$J$10:$W$31,$CK12,0)),"")+IF(OR(CQ$10="CmtGÜNDÜZ",CQ$10="PazGÜNDÜZ"),(HLOOKUP(CQ$11,$J$10:$W$31,$CK12,0)),"")))),0,(IF(OR(CQ$10="CmtGÜNDÜZ",CQ$10="PazGÜNDÜZ"),(HLOOKUP(CQ$10,$J$10:$W$31,$CK12,0)),"")+IF(OR(CQ$10="CmtGÜNDÜZ",CQ$10="PazGÜNDÜZ"),(HLOOKUP(CQ$11,$J$10:$W$31,$CK12,0)),"")))),"")))</f>
        <v/>
      </c>
      <c r="CR12" s="371" t="str">
        <f t="shared" ref="CR12:CR18" si="86">IF(EB$4="X",0,(IF(AND(CR$8&gt;=$F12,CR$8&lt;=$G12),(IF((ISERROR((IF(OR(CR$10="CmtGÜNDÜZ",CR$10="PazGÜNDÜZ"),(HLOOKUP(CR$10,$J$10:$W$31,$CK12,0)),"")+IF(OR(CR$10="CmtGÜNDÜZ",CR$10="PazGÜNDÜZ"),(HLOOKUP(CR$11,$J$10:$W$31,$CK12,0)),"")))),0,(IF(OR(CR$10="CmtGÜNDÜZ",CR$10="PazGÜNDÜZ"),(HLOOKUP(CR$10,$J$10:$W$31,$CK12,0)),"")+IF(OR(CR$10="CmtGÜNDÜZ",CR$10="PazGÜNDÜZ"),(HLOOKUP(CR$11,$J$10:$W$31,$CK12,0)),"")))),"")))</f>
        <v/>
      </c>
      <c r="CS12" s="371" t="str">
        <f t="shared" ref="CS12:CS18" si="87">IF(EC$4="X",0,(IF(AND(CS$8&gt;=$F12,CS$8&lt;=$G12),(IF((ISERROR((IF(OR(CS$10="CmtGÜNDÜZ",CS$10="PazGÜNDÜZ"),(HLOOKUP(CS$10,$J$10:$W$31,$CK12,0)),"")+IF(OR(CS$10="CmtGÜNDÜZ",CS$10="PazGÜNDÜZ"),(HLOOKUP(CS$11,$J$10:$W$31,$CK12,0)),"")))),0,(IF(OR(CS$10="CmtGÜNDÜZ",CS$10="PazGÜNDÜZ"),(HLOOKUP(CS$10,$J$10:$W$31,$CK12,0)),"")+IF(OR(CS$10="CmtGÜNDÜZ",CS$10="PazGÜNDÜZ"),(HLOOKUP(CS$11,$J$10:$W$31,$CK12,0)),"")))),"")))</f>
        <v/>
      </c>
      <c r="CT12" s="371" t="str">
        <f t="shared" ref="CT12:CT18" si="88">IF(ED$4="X",0,(IF(AND(CT$8&gt;=$F12,CT$8&lt;=$G12),(IF((ISERROR((IF(OR(CT$10="CmtGÜNDÜZ",CT$10="PazGÜNDÜZ"),(HLOOKUP(CT$10,$J$10:$W$31,$CK12,0)),"")+IF(OR(CT$10="CmtGÜNDÜZ",CT$10="PazGÜNDÜZ"),(HLOOKUP(CT$11,$J$10:$W$31,$CK12,0)),"")))),0,(IF(OR(CT$10="CmtGÜNDÜZ",CT$10="PazGÜNDÜZ"),(HLOOKUP(CT$10,$J$10:$W$31,$CK12,0)),"")+IF(OR(CT$10="CmtGÜNDÜZ",CT$10="PazGÜNDÜZ"),(HLOOKUP(CT$11,$J$10:$W$31,$CK12,0)),"")))),"")))</f>
        <v/>
      </c>
      <c r="CU12" s="371" t="str">
        <f t="shared" ref="CU12:CU18" si="89">IF(EE$4="X",0,(IF(AND(CU$8&gt;=$F12,CU$8&lt;=$G12),(IF((ISERROR((IF(OR(CU$10="CmtGÜNDÜZ",CU$10="PazGÜNDÜZ"),(HLOOKUP(CU$10,$J$10:$W$31,$CK12,0)),"")+IF(OR(CU$10="CmtGÜNDÜZ",CU$10="PazGÜNDÜZ"),(HLOOKUP(CU$11,$J$10:$W$31,$CK12,0)),"")))),0,(IF(OR(CU$10="CmtGÜNDÜZ",CU$10="PazGÜNDÜZ"),(HLOOKUP(CU$10,$J$10:$W$31,$CK12,0)),"")+IF(OR(CU$10="CmtGÜNDÜZ",CU$10="PazGÜNDÜZ"),(HLOOKUP(CU$11,$J$10:$W$31,$CK12,0)),"")))),"")))</f>
        <v/>
      </c>
      <c r="CV12" s="371" t="str">
        <f t="shared" ref="CV12:CV18" si="90">IF(EF$4="X",0,(IF(AND(CV$8&gt;=$F12,CV$8&lt;=$G12),(IF((ISERROR((IF(OR(CV$10="CmtGÜNDÜZ",CV$10="PazGÜNDÜZ"),(HLOOKUP(CV$10,$J$10:$W$31,$CK12,0)),"")+IF(OR(CV$10="CmtGÜNDÜZ",CV$10="PazGÜNDÜZ"),(HLOOKUP(CV$11,$J$10:$W$31,$CK12,0)),"")))),0,(IF(OR(CV$10="CmtGÜNDÜZ",CV$10="PazGÜNDÜZ"),(HLOOKUP(CV$10,$J$10:$W$31,$CK12,0)),"")+IF(OR(CV$10="CmtGÜNDÜZ",CV$10="PazGÜNDÜZ"),(HLOOKUP(CV$11,$J$10:$W$31,$CK12,0)),"")))),"")))</f>
        <v/>
      </c>
      <c r="CW12" s="371" t="str">
        <f t="shared" ref="CW12:CW18" si="91">IF(EG$4="X",0,(IF(AND(CW$8&gt;=$F12,CW$8&lt;=$G12),(IF((ISERROR((IF(OR(CW$10="CmtGÜNDÜZ",CW$10="PazGÜNDÜZ"),(HLOOKUP(CW$10,$J$10:$W$31,$CK12,0)),"")+IF(OR(CW$10="CmtGÜNDÜZ",CW$10="PazGÜNDÜZ"),(HLOOKUP(CW$11,$J$10:$W$31,$CK12,0)),"")))),0,(IF(OR(CW$10="CmtGÜNDÜZ",CW$10="PazGÜNDÜZ"),(HLOOKUP(CW$10,$J$10:$W$31,$CK12,0)),"")+IF(OR(CW$10="CmtGÜNDÜZ",CW$10="PazGÜNDÜZ"),(HLOOKUP(CW$11,$J$10:$W$31,$CK12,0)),"")))),"")))</f>
        <v/>
      </c>
      <c r="CX12" s="371" t="str">
        <f t="shared" ref="CX12:CX18" si="92">IF(EH$4="X",0,(IF(AND(CX$8&gt;=$F12,CX$8&lt;=$G12),(IF((ISERROR((IF(OR(CX$10="CmtGÜNDÜZ",CX$10="PazGÜNDÜZ"),(HLOOKUP(CX$10,$J$10:$W$31,$CK12,0)),"")+IF(OR(CX$10="CmtGÜNDÜZ",CX$10="PazGÜNDÜZ"),(HLOOKUP(CX$11,$J$10:$W$31,$CK12,0)),"")))),0,(IF(OR(CX$10="CmtGÜNDÜZ",CX$10="PazGÜNDÜZ"),(HLOOKUP(CX$10,$J$10:$W$31,$CK12,0)),"")+IF(OR(CX$10="CmtGÜNDÜZ",CX$10="PazGÜNDÜZ"),(HLOOKUP(CX$11,$J$10:$W$31,$CK12,0)),"")))),"")))</f>
        <v/>
      </c>
      <c r="CY12" s="371" t="str">
        <f t="shared" ref="CY12:CY18" si="93">IF(EI$4="X",0,(IF(AND(CY$8&gt;=$F12,CY$8&lt;=$G12),(IF((ISERROR((IF(OR(CY$10="CmtGÜNDÜZ",CY$10="PazGÜNDÜZ"),(HLOOKUP(CY$10,$J$10:$W$31,$CK12,0)),"")+IF(OR(CY$10="CmtGÜNDÜZ",CY$10="PazGÜNDÜZ"),(HLOOKUP(CY$11,$J$10:$W$31,$CK12,0)),"")))),0,(IF(OR(CY$10="CmtGÜNDÜZ",CY$10="PazGÜNDÜZ"),(HLOOKUP(CY$10,$J$10:$W$31,$CK12,0)),"")+IF(OR(CY$10="CmtGÜNDÜZ",CY$10="PazGÜNDÜZ"),(HLOOKUP(CY$11,$J$10:$W$31,$CK12,0)),"")))),"")))</f>
        <v/>
      </c>
      <c r="CZ12" s="371" t="str">
        <f t="shared" ref="CZ12:CZ18" si="94">IF(EJ$4="X",0,(IF(AND(CZ$8&gt;=$F12,CZ$8&lt;=$G12),(IF((ISERROR((IF(OR(CZ$10="CmtGÜNDÜZ",CZ$10="PazGÜNDÜZ"),(HLOOKUP(CZ$10,$J$10:$W$31,$CK12,0)),"")+IF(OR(CZ$10="CmtGÜNDÜZ",CZ$10="PazGÜNDÜZ"),(HLOOKUP(CZ$11,$J$10:$W$31,$CK12,0)),"")))),0,(IF(OR(CZ$10="CmtGÜNDÜZ",CZ$10="PazGÜNDÜZ"),(HLOOKUP(CZ$10,$J$10:$W$31,$CK12,0)),"")+IF(OR(CZ$10="CmtGÜNDÜZ",CZ$10="PazGÜNDÜZ"),(HLOOKUP(CZ$11,$J$10:$W$31,$CK12,0)),"")))),"")))</f>
        <v/>
      </c>
      <c r="DA12" s="371" t="str">
        <f t="shared" ref="DA12:DA18" si="95">IF(EK$4="X",0,(IF(AND(DA$8&gt;=$F12,DA$8&lt;=$G12),(IF((ISERROR((IF(OR(DA$10="CmtGÜNDÜZ",DA$10="PazGÜNDÜZ"),(HLOOKUP(DA$10,$J$10:$W$31,$CK12,0)),"")+IF(OR(DA$10="CmtGÜNDÜZ",DA$10="PazGÜNDÜZ"),(HLOOKUP(DA$11,$J$10:$W$31,$CK12,0)),"")))),0,(IF(OR(DA$10="CmtGÜNDÜZ",DA$10="PazGÜNDÜZ"),(HLOOKUP(DA$10,$J$10:$W$31,$CK12,0)),"")+IF(OR(DA$10="CmtGÜNDÜZ",DA$10="PazGÜNDÜZ"),(HLOOKUP(DA$11,$J$10:$W$31,$CK12,0)),"")))),"")))</f>
        <v/>
      </c>
      <c r="DB12" s="371" t="str">
        <f t="shared" ref="DB12:DB18" si="96">IF(EL$4="X",0,(IF(AND(DB$8&gt;=$F12,DB$8&lt;=$G12),(IF((ISERROR((IF(OR(DB$10="CmtGÜNDÜZ",DB$10="PazGÜNDÜZ"),(HLOOKUP(DB$10,$J$10:$W$31,$CK12,0)),"")+IF(OR(DB$10="CmtGÜNDÜZ",DB$10="PazGÜNDÜZ"),(HLOOKUP(DB$11,$J$10:$W$31,$CK12,0)),"")))),0,(IF(OR(DB$10="CmtGÜNDÜZ",DB$10="PazGÜNDÜZ"),(HLOOKUP(DB$10,$J$10:$W$31,$CK12,0)),"")+IF(OR(DB$10="CmtGÜNDÜZ",DB$10="PazGÜNDÜZ"),(HLOOKUP(DB$11,$J$10:$W$31,$CK12,0)),"")))),"")))</f>
        <v/>
      </c>
      <c r="DC12" s="371" t="str">
        <f t="shared" ref="DC12:DC18" si="97">IF(EM$4="X",0,(IF(AND(DC$8&gt;=$F12,DC$8&lt;=$G12),(IF((ISERROR((IF(OR(DC$10="CmtGÜNDÜZ",DC$10="PazGÜNDÜZ"),(HLOOKUP(DC$10,$J$10:$W$31,$CK12,0)),"")+IF(OR(DC$10="CmtGÜNDÜZ",DC$10="PazGÜNDÜZ"),(HLOOKUP(DC$11,$J$10:$W$31,$CK12,0)),"")))),0,(IF(OR(DC$10="CmtGÜNDÜZ",DC$10="PazGÜNDÜZ"),(HLOOKUP(DC$10,$J$10:$W$31,$CK12,0)),"")+IF(OR(DC$10="CmtGÜNDÜZ",DC$10="PazGÜNDÜZ"),(HLOOKUP(DC$11,$J$10:$W$31,$CK12,0)),"")))),"")))</f>
        <v/>
      </c>
      <c r="DD12" s="371" t="str">
        <f t="shared" ref="DD12:DD18" si="98">IF(EN$4="X",0,(IF(AND(DD$8&gt;=$F12,DD$8&lt;=$G12),(IF((ISERROR((IF(OR(DD$10="CmtGÜNDÜZ",DD$10="PazGÜNDÜZ"),(HLOOKUP(DD$10,$J$10:$W$31,$CK12,0)),"")+IF(OR(DD$10="CmtGÜNDÜZ",DD$10="PazGÜNDÜZ"),(HLOOKUP(DD$11,$J$10:$W$31,$CK12,0)),"")))),0,(IF(OR(DD$10="CmtGÜNDÜZ",DD$10="PazGÜNDÜZ"),(HLOOKUP(DD$10,$J$10:$W$31,$CK12,0)),"")+IF(OR(DD$10="CmtGÜNDÜZ",DD$10="PazGÜNDÜZ"),(HLOOKUP(DD$11,$J$10:$W$31,$CK12,0)),"")))),"")))</f>
        <v/>
      </c>
      <c r="DE12" s="371" t="str">
        <f t="shared" ref="DE12:DE18" si="99">IF(EO$4="X",0,(IF(AND(DE$8&gt;=$F12,DE$8&lt;=$G12),(IF((ISERROR((IF(OR(DE$10="CmtGÜNDÜZ",DE$10="PazGÜNDÜZ"),(HLOOKUP(DE$10,$J$10:$W$31,$CK12,0)),"")+IF(OR(DE$10="CmtGÜNDÜZ",DE$10="PazGÜNDÜZ"),(HLOOKUP(DE$11,$J$10:$W$31,$CK12,0)),"")))),0,(IF(OR(DE$10="CmtGÜNDÜZ",DE$10="PazGÜNDÜZ"),(HLOOKUP(DE$10,$J$10:$W$31,$CK12,0)),"")+IF(OR(DE$10="CmtGÜNDÜZ",DE$10="PazGÜNDÜZ"),(HLOOKUP(DE$11,$J$10:$W$31,$CK12,0)),"")))),"")))</f>
        <v/>
      </c>
      <c r="DF12" s="371" t="str">
        <f t="shared" ref="DF12:DF18" si="100">IF(EP$4="X",0,(IF(AND(DF$8&gt;=$F12,DF$8&lt;=$G12),(IF((ISERROR((IF(OR(DF$10="CmtGÜNDÜZ",DF$10="PazGÜNDÜZ"),(HLOOKUP(DF$10,$J$10:$W$31,$CK12,0)),"")+IF(OR(DF$10="CmtGÜNDÜZ",DF$10="PazGÜNDÜZ"),(HLOOKUP(DF$11,$J$10:$W$31,$CK12,0)),"")))),0,(IF(OR(DF$10="CmtGÜNDÜZ",DF$10="PazGÜNDÜZ"),(HLOOKUP(DF$10,$J$10:$W$31,$CK12,0)),"")+IF(OR(DF$10="CmtGÜNDÜZ",DF$10="PazGÜNDÜZ"),(HLOOKUP(DF$11,$J$10:$W$31,$CK12,0)),"")))),"")))</f>
        <v/>
      </c>
      <c r="DG12" s="371" t="str">
        <f t="shared" ref="DG12:DG18" si="101">IF(EQ$4="X",0,(IF(AND(DG$8&gt;=$F12,DG$8&lt;=$G12),(IF((ISERROR((IF(OR(DG$10="CmtGÜNDÜZ",DG$10="PazGÜNDÜZ"),(HLOOKUP(DG$10,$J$10:$W$31,$CK12,0)),"")+IF(OR(DG$10="CmtGÜNDÜZ",DG$10="PazGÜNDÜZ"),(HLOOKUP(DG$11,$J$10:$W$31,$CK12,0)),"")))),0,(IF(OR(DG$10="CmtGÜNDÜZ",DG$10="PazGÜNDÜZ"),(HLOOKUP(DG$10,$J$10:$W$31,$CK12,0)),"")+IF(OR(DG$10="CmtGÜNDÜZ",DG$10="PazGÜNDÜZ"),(HLOOKUP(DG$11,$J$10:$W$31,$CK12,0)),"")))),"")))</f>
        <v/>
      </c>
      <c r="DH12" s="371" t="str">
        <f t="shared" ref="DH12:DH18" si="102">IF(ER$4="X",0,(IF(AND(DH$8&gt;=$F12,DH$8&lt;=$G12),(IF((ISERROR((IF(OR(DH$10="CmtGÜNDÜZ",DH$10="PazGÜNDÜZ"),(HLOOKUP(DH$10,$J$10:$W$31,$CK12,0)),"")+IF(OR(DH$10="CmtGÜNDÜZ",DH$10="PazGÜNDÜZ"),(HLOOKUP(DH$11,$J$10:$W$31,$CK12,0)),"")))),0,(IF(OR(DH$10="CmtGÜNDÜZ",DH$10="PazGÜNDÜZ"),(HLOOKUP(DH$10,$J$10:$W$31,$CK12,0)),"")+IF(OR(DH$10="CmtGÜNDÜZ",DH$10="PazGÜNDÜZ"),(HLOOKUP(DH$11,$J$10:$W$31,$CK12,0)),"")))),"")))</f>
        <v/>
      </c>
      <c r="DI12" s="371" t="str">
        <f t="shared" ref="DI12:DI18" si="103">IF(ES$4="X",0,(IF(AND(DI$8&gt;=$F12,DI$8&lt;=$G12),(IF((ISERROR((IF(OR(DI$10="CmtGÜNDÜZ",DI$10="PazGÜNDÜZ"),(HLOOKUP(DI$10,$J$10:$W$31,$CK12,0)),"")+IF(OR(DI$10="CmtGÜNDÜZ",DI$10="PazGÜNDÜZ"),(HLOOKUP(DI$11,$J$10:$W$31,$CK12,0)),"")))),0,(IF(OR(DI$10="CmtGÜNDÜZ",DI$10="PazGÜNDÜZ"),(HLOOKUP(DI$10,$J$10:$W$31,$CK12,0)),"")+IF(OR(DI$10="CmtGÜNDÜZ",DI$10="PazGÜNDÜZ"),(HLOOKUP(DI$11,$J$10:$W$31,$CK12,0)),"")))),"")))</f>
        <v/>
      </c>
      <c r="DJ12" s="371" t="str">
        <f t="shared" ref="DJ12:DJ18" si="104">IF(ET$4="X",0,(IF(AND(DJ$8&gt;=$F12,DJ$8&lt;=$G12),(IF((ISERROR((IF(OR(DJ$10="CmtGÜNDÜZ",DJ$10="PazGÜNDÜZ"),(HLOOKUP(DJ$10,$J$10:$W$31,$CK12,0)),"")+IF(OR(DJ$10="CmtGÜNDÜZ",DJ$10="PazGÜNDÜZ"),(HLOOKUP(DJ$11,$J$10:$W$31,$CK12,0)),"")))),0,(IF(OR(DJ$10="CmtGÜNDÜZ",DJ$10="PazGÜNDÜZ"),(HLOOKUP(DJ$10,$J$10:$W$31,$CK12,0)),"")+IF(OR(DJ$10="CmtGÜNDÜZ",DJ$10="PazGÜNDÜZ"),(HLOOKUP(DJ$11,$J$10:$W$31,$CK12,0)),"")))),"")))</f>
        <v/>
      </c>
      <c r="DK12" s="371" t="str">
        <f t="shared" ref="DK12:DK18" si="105">IF(EU$4="X",0,(IF(AND(DK$8&gt;=$F12,DK$8&lt;=$G12),(IF((ISERROR((IF(OR(DK$10="CmtGÜNDÜZ",DK$10="PazGÜNDÜZ"),(HLOOKUP(DK$10,$J$10:$W$31,$CK12,0)),"")+IF(OR(DK$10="CmtGÜNDÜZ",DK$10="PazGÜNDÜZ"),(HLOOKUP(DK$11,$J$10:$W$31,$CK12,0)),"")))),0,(IF(OR(DK$10="CmtGÜNDÜZ",DK$10="PazGÜNDÜZ"),(HLOOKUP(DK$10,$J$10:$W$31,$CK12,0)),"")+IF(OR(DK$10="CmtGÜNDÜZ",DK$10="PazGÜNDÜZ"),(HLOOKUP(DK$11,$J$10:$W$31,$CK12,0)),"")))),"")))</f>
        <v/>
      </c>
      <c r="DL12" s="371" t="str">
        <f t="shared" ref="DL12:DL18" si="106">IF(EV$4="X",0,(IF(AND(DL$8&gt;=$F12,DL$8&lt;=$G12),(IF((ISERROR((IF(OR(DL$10="CmtGÜNDÜZ",DL$10="PazGÜNDÜZ"),(HLOOKUP(DL$10,$J$10:$W$31,$CK12,0)),"")+IF(OR(DL$10="CmtGÜNDÜZ",DL$10="PazGÜNDÜZ"),(HLOOKUP(DL$11,$J$10:$W$31,$CK12,0)),"")))),0,(IF(OR(DL$10="CmtGÜNDÜZ",DL$10="PazGÜNDÜZ"),(HLOOKUP(DL$10,$J$10:$W$31,$CK12,0)),"")+IF(OR(DL$10="CmtGÜNDÜZ",DL$10="PazGÜNDÜZ"),(HLOOKUP(DL$11,$J$10:$W$31,$CK12,0)),"")))),"")))</f>
        <v/>
      </c>
      <c r="DM12" s="371" t="str">
        <f t="shared" ref="DM12:DM18" si="107">IF(EW$4="X",0,(IF(AND(DM$8&gt;=$F12,DM$8&lt;=$G12),(IF((ISERROR((IF(OR(DM$10="CmtGÜNDÜZ",DM$10="PazGÜNDÜZ"),(HLOOKUP(DM$10,$J$10:$W$31,$CK12,0)),"")+IF(OR(DM$10="CmtGÜNDÜZ",DM$10="PazGÜNDÜZ"),(HLOOKUP(DM$11,$J$10:$W$31,$CK12,0)),"")))),0,(IF(OR(DM$10="CmtGÜNDÜZ",DM$10="PazGÜNDÜZ"),(HLOOKUP(DM$10,$J$10:$W$31,$CK12,0)),"")+IF(OR(DM$10="CmtGÜNDÜZ",DM$10="PazGÜNDÜZ"),(HLOOKUP(DM$11,$J$10:$W$31,$CK12,0)),"")))),"")))</f>
        <v/>
      </c>
      <c r="DN12" s="371" t="str">
        <f t="shared" ref="DN12:DN18" si="108">IF(EX$4="X",0,(IF(AND(DN$8&gt;=$F12,DN$8&lt;=$G12),(IF((ISERROR((IF(OR(DN$10="CmtGÜNDÜZ",DN$10="PazGÜNDÜZ"),(HLOOKUP(DN$10,$J$10:$W$31,$CK12,0)),"")+IF(OR(DN$10="CmtGÜNDÜZ",DN$10="PazGÜNDÜZ"),(HLOOKUP(DN$11,$J$10:$W$31,$CK12,0)),"")))),0,(IF(OR(DN$10="CmtGÜNDÜZ",DN$10="PazGÜNDÜZ"),(HLOOKUP(DN$10,$J$10:$W$31,$CK12,0)),"")+IF(OR(DN$10="CmtGÜNDÜZ",DN$10="PazGÜNDÜZ"),(HLOOKUP(DN$11,$J$10:$W$31,$CK12,0)),"")))),"")))</f>
        <v/>
      </c>
      <c r="DO12" s="371" t="str">
        <f t="shared" ref="DO12:DO18" si="109">IF(EY$4="X",0,(IF(AND(DO$8&gt;=$F12,DO$8&lt;=$G12),(IF((ISERROR((IF(OR(DO$10="CmtGÜNDÜZ",DO$10="PazGÜNDÜZ"),(HLOOKUP(DO$10,$J$10:$W$31,$CK12,0)),"")+IF(OR(DO$10="CmtGÜNDÜZ",DO$10="PazGÜNDÜZ"),(HLOOKUP(DO$11,$J$10:$W$31,$CK12,0)),"")))),0,(IF(OR(DO$10="CmtGÜNDÜZ",DO$10="PazGÜNDÜZ"),(HLOOKUP(DO$10,$J$10:$W$31,$CK12,0)),"")+IF(OR(DO$10="CmtGÜNDÜZ",DO$10="PazGÜNDÜZ"),(HLOOKUP(DO$11,$J$10:$W$31,$CK12,0)),"")))),"")))</f>
        <v/>
      </c>
      <c r="DP12" s="380" t="str">
        <f t="shared" ref="DP12:DP18" si="110">IF(EZ$4="X",0,(IF(AND(DP$8&gt;=$F12,DP$8&lt;=$G12),(IF((ISERROR((IF(OR(DP$10="CmtGÜNDÜZ",DP$10="PazGÜNDÜZ"),(HLOOKUP(DP$10,$J$10:$W$31,$CK12,0)),"")+IF(OR(DP$10="CmtGÜNDÜZ",DP$10="PazGÜNDÜZ"),(HLOOKUP(DP$11,$J$10:$W$31,$CK12,0)),"")))),0,(IF(OR(DP$10="CmtGÜNDÜZ",DP$10="PazGÜNDÜZ"),(HLOOKUP(DP$10,$J$10:$W$31,$CK12,0)),"")+IF(OR(DP$10="CmtGÜNDÜZ",DP$10="PazGÜNDÜZ"),(HLOOKUP(DP$11,$J$10:$W$31,$CK12,0)),"")))),"")))</f>
        <v/>
      </c>
      <c r="DQ12" s="345">
        <f>SUM(CL12:DP12)</f>
        <v>0</v>
      </c>
      <c r="DR12" s="346"/>
      <c r="DS12" s="716" t="str">
        <f>C12</f>
        <v/>
      </c>
      <c r="DT12" s="716" t="str">
        <f>IF(OR(E12&lt;&gt;"",F12&lt;&gt;""),E12,"")</f>
        <v/>
      </c>
      <c r="DU12" s="486" t="str">
        <f>I12</f>
        <v/>
      </c>
      <c r="DV12" s="518">
        <f t="shared" ref="DV12:EZ12" si="111">IF(AND(DV$8&gt;=$F12,DV$8&lt;=$G12),(Y12+BE12+CL12),0)</f>
        <v>0</v>
      </c>
      <c r="DW12" s="519">
        <f t="shared" si="111"/>
        <v>0</v>
      </c>
      <c r="DX12" s="519">
        <f t="shared" si="111"/>
        <v>0</v>
      </c>
      <c r="DY12" s="519">
        <f t="shared" si="111"/>
        <v>0</v>
      </c>
      <c r="DZ12" s="519">
        <f t="shared" si="111"/>
        <v>0</v>
      </c>
      <c r="EA12" s="519">
        <f t="shared" si="111"/>
        <v>0</v>
      </c>
      <c r="EB12" s="519">
        <f t="shared" si="111"/>
        <v>0</v>
      </c>
      <c r="EC12" s="519">
        <f t="shared" si="111"/>
        <v>0</v>
      </c>
      <c r="ED12" s="519">
        <f t="shared" si="111"/>
        <v>0</v>
      </c>
      <c r="EE12" s="519">
        <f t="shared" si="111"/>
        <v>0</v>
      </c>
      <c r="EF12" s="519">
        <f t="shared" si="111"/>
        <v>0</v>
      </c>
      <c r="EG12" s="519">
        <f t="shared" si="111"/>
        <v>0</v>
      </c>
      <c r="EH12" s="519">
        <f t="shared" si="111"/>
        <v>0</v>
      </c>
      <c r="EI12" s="519">
        <f t="shared" si="111"/>
        <v>0</v>
      </c>
      <c r="EJ12" s="519">
        <f t="shared" si="111"/>
        <v>0</v>
      </c>
      <c r="EK12" s="519">
        <f t="shared" si="111"/>
        <v>0</v>
      </c>
      <c r="EL12" s="519">
        <f t="shared" si="111"/>
        <v>0</v>
      </c>
      <c r="EM12" s="519">
        <f t="shared" si="111"/>
        <v>0</v>
      </c>
      <c r="EN12" s="519">
        <f t="shared" si="111"/>
        <v>0</v>
      </c>
      <c r="EO12" s="519">
        <f t="shared" si="111"/>
        <v>0</v>
      </c>
      <c r="EP12" s="519">
        <f t="shared" si="111"/>
        <v>0</v>
      </c>
      <c r="EQ12" s="519">
        <f t="shared" si="111"/>
        <v>0</v>
      </c>
      <c r="ER12" s="519">
        <f t="shared" si="111"/>
        <v>0</v>
      </c>
      <c r="ES12" s="519">
        <f t="shared" si="111"/>
        <v>0</v>
      </c>
      <c r="ET12" s="519">
        <f t="shared" si="111"/>
        <v>0</v>
      </c>
      <c r="EU12" s="519">
        <f t="shared" si="111"/>
        <v>0</v>
      </c>
      <c r="EV12" s="519">
        <f t="shared" si="111"/>
        <v>0</v>
      </c>
      <c r="EW12" s="519">
        <f t="shared" si="111"/>
        <v>0</v>
      </c>
      <c r="EX12" s="519">
        <f t="shared" si="111"/>
        <v>0</v>
      </c>
      <c r="EY12" s="519">
        <f t="shared" si="111"/>
        <v>0</v>
      </c>
      <c r="EZ12" s="520">
        <f t="shared" si="111"/>
        <v>0</v>
      </c>
      <c r="FA12" s="546">
        <f>IF(FM12&gt;0,FM12,CJ12)</f>
        <v>0</v>
      </c>
      <c r="FB12" s="547">
        <f>IF(FN12&gt;0,FN12,(DQ12+BD12))</f>
        <v>0</v>
      </c>
      <c r="FC12" s="548">
        <f>FA12+FB12</f>
        <v>0</v>
      </c>
      <c r="FD12" s="166"/>
      <c r="FJ12" s="1" t="s">
        <v>4</v>
      </c>
      <c r="FK12" s="2">
        <v>2</v>
      </c>
      <c r="FM12" s="482"/>
      <c r="FN12" s="482"/>
      <c r="FO12" s="483">
        <f>FM12+FN12</f>
        <v>0</v>
      </c>
      <c r="FQ12" s="423">
        <f ca="1">YEAR((TODAY()))-2</f>
        <v>2021</v>
      </c>
      <c r="FR12" s="422">
        <f ca="1">("01"&amp;"."&amp;"01"&amp;"."&amp;FQ12)*1</f>
        <v>44197</v>
      </c>
    </row>
    <row r="13" spans="2:174" ht="20.25" customHeight="1" x14ac:dyDescent="0.25">
      <c r="B13" s="746"/>
      <c r="C13" s="744"/>
      <c r="D13" s="748"/>
      <c r="E13" s="706"/>
      <c r="F13" s="708"/>
      <c r="G13" s="708"/>
      <c r="H13" s="710"/>
      <c r="I13" s="490" t="str">
        <f>IF(OR(E12&lt;&gt;"",F12&lt;&gt;"",G12&lt;&gt;"",H12&lt;&gt;""),102,"")</f>
        <v/>
      </c>
      <c r="J13" s="473"/>
      <c r="K13" s="474"/>
      <c r="L13" s="473"/>
      <c r="M13" s="475"/>
      <c r="N13" s="530"/>
      <c r="O13" s="474"/>
      <c r="P13" s="473"/>
      <c r="Q13" s="475"/>
      <c r="R13" s="530"/>
      <c r="S13" s="474"/>
      <c r="T13" s="473"/>
      <c r="U13" s="475"/>
      <c r="V13" s="530"/>
      <c r="W13" s="475"/>
      <c r="X13" s="476"/>
      <c r="Y13" s="381">
        <f>IF(DV$4="X",0,(IF(Y$11="",0,(IF(AND(Y$8&gt;=$F12,Y$8&lt;=$G12),(IF(Y$8&lt;&gt;"",HLOOKUP(Y$11,$J$10:$W$31,$CK13,0),0)),0)))))</f>
        <v>0</v>
      </c>
      <c r="Z13" s="381">
        <f>IF(DW$4="X",0,(IF(Z$11="",0,(IF(AND(Z$8&gt;=$F12,Z$8&lt;=$G12),(IF(Z$8&lt;&gt;"",HLOOKUP(Z$11,$J$10:$W$31,$CK13,0),0)),0)))))</f>
        <v>0</v>
      </c>
      <c r="AA13" s="381">
        <f t="shared" ref="AA13:BA13" si="112">IF(DX$4="X",0,(IF(AA$11="",0,(IF(AND(AA$8&gt;=$F12,AA$8&lt;=$G12),(IF(AA$8&lt;&gt;"",HLOOKUP(AA$11,$J$10:$W$31,$CK13,0),0)),0)))))</f>
        <v>0</v>
      </c>
      <c r="AB13" s="381">
        <f t="shared" si="112"/>
        <v>0</v>
      </c>
      <c r="AC13" s="381">
        <f t="shared" si="112"/>
        <v>0</v>
      </c>
      <c r="AD13" s="381">
        <f t="shared" si="112"/>
        <v>0</v>
      </c>
      <c r="AE13" s="381">
        <f t="shared" si="112"/>
        <v>0</v>
      </c>
      <c r="AF13" s="381">
        <f t="shared" si="112"/>
        <v>0</v>
      </c>
      <c r="AG13" s="381">
        <f t="shared" si="112"/>
        <v>0</v>
      </c>
      <c r="AH13" s="381">
        <f t="shared" si="112"/>
        <v>0</v>
      </c>
      <c r="AI13" s="381">
        <f t="shared" si="112"/>
        <v>0</v>
      </c>
      <c r="AJ13" s="381">
        <f t="shared" si="112"/>
        <v>0</v>
      </c>
      <c r="AK13" s="381">
        <f t="shared" si="112"/>
        <v>0</v>
      </c>
      <c r="AL13" s="381">
        <f t="shared" si="112"/>
        <v>0</v>
      </c>
      <c r="AM13" s="381">
        <f t="shared" si="112"/>
        <v>0</v>
      </c>
      <c r="AN13" s="381">
        <f t="shared" si="112"/>
        <v>0</v>
      </c>
      <c r="AO13" s="381">
        <f t="shared" si="112"/>
        <v>0</v>
      </c>
      <c r="AP13" s="381">
        <f t="shared" si="112"/>
        <v>0</v>
      </c>
      <c r="AQ13" s="381">
        <f t="shared" si="112"/>
        <v>0</v>
      </c>
      <c r="AR13" s="381">
        <f t="shared" si="112"/>
        <v>0</v>
      </c>
      <c r="AS13" s="381">
        <f t="shared" si="112"/>
        <v>0</v>
      </c>
      <c r="AT13" s="381">
        <f t="shared" si="112"/>
        <v>0</v>
      </c>
      <c r="AU13" s="381">
        <f t="shared" si="112"/>
        <v>0</v>
      </c>
      <c r="AV13" s="381">
        <f t="shared" si="112"/>
        <v>0</v>
      </c>
      <c r="AW13" s="381">
        <f t="shared" si="112"/>
        <v>0</v>
      </c>
      <c r="AX13" s="381">
        <f t="shared" si="112"/>
        <v>0</v>
      </c>
      <c r="AY13" s="381">
        <f t="shared" si="112"/>
        <v>0</v>
      </c>
      <c r="AZ13" s="381">
        <f t="shared" si="112"/>
        <v>0</v>
      </c>
      <c r="BA13" s="381">
        <f t="shared" si="112"/>
        <v>0</v>
      </c>
      <c r="BB13" s="381">
        <f t="shared" ref="BB13" si="113">IF(EY$4="X",0,(IF(BB$11="",0,(IF(AND(BB$8&gt;=$F12,BB$8&lt;=$G12),(IF(BB$8&lt;&gt;"",HLOOKUP(BB$11,$J$10:$W$31,$CK13,0),0)),0)))))</f>
        <v>0</v>
      </c>
      <c r="BC13" s="381">
        <f t="shared" ref="BC13" si="114">IF(EZ$4="X",0,(IF(BC$11="",0,(IF(AND(BC$8&gt;=$F12,BC$8&lt;=$G12),(IF(BC$8&lt;&gt;"",HLOOKUP(BC$11,$J$10:$W$31,$CK13,0),0)),0)))))</f>
        <v>0</v>
      </c>
      <c r="BD13" s="452">
        <f t="shared" ref="BD13:BD18" si="115">SUM(Y13:BC13)</f>
        <v>0</v>
      </c>
      <c r="BE13" s="446">
        <f>IF(DV$4="X",0,(IF(BE$11="",0,(IF(AND(BE$8&gt;=$F12,BE$8&lt;=$G12),(IF(BE$8&lt;&gt;"",HLOOKUP(BE$11,$J$10:$W$31,$CK13,0),0)),0)))))</f>
        <v>0</v>
      </c>
      <c r="BF13" s="446">
        <f t="shared" ref="BF13:CI13" si="116">IF(DW$4="X",0,(IF(BF$11="",0,(IF(AND(BF$8&gt;=$F12,BF$8&lt;=$G12),(IF(BF$8&lt;&gt;"",HLOOKUP(BF$11,$J$10:$W$31,$CK13,0),0)),0)))))</f>
        <v>0</v>
      </c>
      <c r="BG13" s="446">
        <f t="shared" si="116"/>
        <v>0</v>
      </c>
      <c r="BH13" s="446">
        <f t="shared" si="116"/>
        <v>0</v>
      </c>
      <c r="BI13" s="446">
        <f t="shared" si="116"/>
        <v>0</v>
      </c>
      <c r="BJ13" s="446">
        <f t="shared" si="116"/>
        <v>0</v>
      </c>
      <c r="BK13" s="446">
        <f t="shared" si="116"/>
        <v>0</v>
      </c>
      <c r="BL13" s="446">
        <f t="shared" si="116"/>
        <v>0</v>
      </c>
      <c r="BM13" s="446">
        <f t="shared" si="116"/>
        <v>0</v>
      </c>
      <c r="BN13" s="446">
        <f t="shared" si="116"/>
        <v>0</v>
      </c>
      <c r="BO13" s="446">
        <f t="shared" si="116"/>
        <v>0</v>
      </c>
      <c r="BP13" s="446">
        <f t="shared" si="116"/>
        <v>0</v>
      </c>
      <c r="BQ13" s="446">
        <f t="shared" si="116"/>
        <v>0</v>
      </c>
      <c r="BR13" s="446">
        <f t="shared" si="116"/>
        <v>0</v>
      </c>
      <c r="BS13" s="446">
        <f t="shared" si="116"/>
        <v>0</v>
      </c>
      <c r="BT13" s="446">
        <f t="shared" si="116"/>
        <v>0</v>
      </c>
      <c r="BU13" s="446">
        <f t="shared" si="116"/>
        <v>0</v>
      </c>
      <c r="BV13" s="446">
        <f t="shared" si="116"/>
        <v>0</v>
      </c>
      <c r="BW13" s="446">
        <f t="shared" si="116"/>
        <v>0</v>
      </c>
      <c r="BX13" s="446">
        <f t="shared" si="116"/>
        <v>0</v>
      </c>
      <c r="BY13" s="446">
        <f t="shared" si="116"/>
        <v>0</v>
      </c>
      <c r="BZ13" s="446">
        <f t="shared" si="116"/>
        <v>0</v>
      </c>
      <c r="CA13" s="446">
        <f t="shared" si="116"/>
        <v>0</v>
      </c>
      <c r="CB13" s="446">
        <f t="shared" si="116"/>
        <v>0</v>
      </c>
      <c r="CC13" s="446">
        <f t="shared" si="116"/>
        <v>0</v>
      </c>
      <c r="CD13" s="446">
        <f t="shared" si="116"/>
        <v>0</v>
      </c>
      <c r="CE13" s="446">
        <f t="shared" si="116"/>
        <v>0</v>
      </c>
      <c r="CF13" s="446">
        <f t="shared" si="116"/>
        <v>0</v>
      </c>
      <c r="CG13" s="446">
        <f t="shared" si="116"/>
        <v>0</v>
      </c>
      <c r="CH13" s="446">
        <f t="shared" si="116"/>
        <v>0</v>
      </c>
      <c r="CI13" s="446">
        <f t="shared" si="116"/>
        <v>0</v>
      </c>
      <c r="CJ13" s="383">
        <f t="shared" ref="CJ13:CJ31" si="117">SUM(BE13:CI13)</f>
        <v>0</v>
      </c>
      <c r="CK13" s="384">
        <v>4</v>
      </c>
      <c r="CL13" s="372" t="str">
        <f>IF(DV$4="X",0,(IF(AND(CL$8&gt;=$F12,CL$8&lt;=$G12),(IF((ISERROR((IF(OR(CL$10="CmtGÜNDÜZ",CL$10="PazGÜNDÜZ"),(HLOOKUP(CL$10,$J$10:$W$31,$CK13,0)),"")+IF(OR(CL$10="CmtGÜNDÜZ",CL$10="PazGÜNDÜZ"),(HLOOKUP(CL$11,$J$10:$W$31,$CK13,0)),"")))),0,(IF(OR(CL$10="CmtGÜNDÜZ",CL$10="PazGÜNDÜZ"),(HLOOKUP(CL$10,$J$10:$W$31,$CK13,0)),"")+IF(OR(CL$10="CmtGÜNDÜZ",CL$10="PazGÜNDÜZ"),(HLOOKUP(CL$11,$J$10:$W$31,$CK13,0)),"")))),"")))</f>
        <v/>
      </c>
      <c r="CM13" s="372" t="str">
        <f t="shared" ref="CM13:DP13" si="118">IF(DW$4="X",0,(IF(AND(CM$8&gt;=$F12,CM$8&lt;=$G12),(IF((ISERROR((IF(OR(CM$10="CmtGÜNDÜZ",CM$10="PazGÜNDÜZ"),(HLOOKUP(CM$10,$J$10:$W$31,$CK13,0)),"")+IF(OR(CM$10="CmtGÜNDÜZ",CM$10="PazGÜNDÜZ"),(HLOOKUP(CM$11,$J$10:$W$31,$CK13,0)),"")))),0,(IF(OR(CM$10="CmtGÜNDÜZ",CM$10="PazGÜNDÜZ"),(HLOOKUP(CM$10,$J$10:$W$31,$CK13,0)),"")+IF(OR(CM$10="CmtGÜNDÜZ",CM$10="PazGÜNDÜZ"),(HLOOKUP(CM$11,$J$10:$W$31,$CK13,0)),"")))),"")))</f>
        <v/>
      </c>
      <c r="CN13" s="372" t="str">
        <f t="shared" si="118"/>
        <v/>
      </c>
      <c r="CO13" s="372" t="str">
        <f t="shared" si="118"/>
        <v/>
      </c>
      <c r="CP13" s="372" t="str">
        <f t="shared" si="118"/>
        <v/>
      </c>
      <c r="CQ13" s="372" t="str">
        <f t="shared" si="118"/>
        <v/>
      </c>
      <c r="CR13" s="372" t="str">
        <f t="shared" si="118"/>
        <v/>
      </c>
      <c r="CS13" s="372" t="str">
        <f t="shared" si="118"/>
        <v/>
      </c>
      <c r="CT13" s="372" t="str">
        <f t="shared" si="118"/>
        <v/>
      </c>
      <c r="CU13" s="372" t="str">
        <f t="shared" si="118"/>
        <v/>
      </c>
      <c r="CV13" s="372" t="str">
        <f t="shared" si="118"/>
        <v/>
      </c>
      <c r="CW13" s="372" t="str">
        <f t="shared" si="118"/>
        <v/>
      </c>
      <c r="CX13" s="372" t="str">
        <f t="shared" si="118"/>
        <v/>
      </c>
      <c r="CY13" s="372" t="str">
        <f t="shared" si="118"/>
        <v/>
      </c>
      <c r="CZ13" s="372" t="str">
        <f t="shared" si="118"/>
        <v/>
      </c>
      <c r="DA13" s="372" t="str">
        <f t="shared" si="118"/>
        <v/>
      </c>
      <c r="DB13" s="372" t="str">
        <f t="shared" si="118"/>
        <v/>
      </c>
      <c r="DC13" s="372" t="str">
        <f t="shared" si="118"/>
        <v/>
      </c>
      <c r="DD13" s="372" t="str">
        <f t="shared" si="118"/>
        <v/>
      </c>
      <c r="DE13" s="372" t="str">
        <f t="shared" si="118"/>
        <v/>
      </c>
      <c r="DF13" s="372" t="str">
        <f t="shared" si="118"/>
        <v/>
      </c>
      <c r="DG13" s="372" t="str">
        <f t="shared" si="118"/>
        <v/>
      </c>
      <c r="DH13" s="372" t="str">
        <f t="shared" si="118"/>
        <v/>
      </c>
      <c r="DI13" s="372" t="str">
        <f t="shared" si="118"/>
        <v/>
      </c>
      <c r="DJ13" s="372" t="str">
        <f t="shared" si="118"/>
        <v/>
      </c>
      <c r="DK13" s="372" t="str">
        <f t="shared" si="118"/>
        <v/>
      </c>
      <c r="DL13" s="372" t="str">
        <f t="shared" si="118"/>
        <v/>
      </c>
      <c r="DM13" s="372" t="str">
        <f t="shared" si="118"/>
        <v/>
      </c>
      <c r="DN13" s="372" t="str">
        <f t="shared" si="118"/>
        <v/>
      </c>
      <c r="DO13" s="372" t="str">
        <f t="shared" si="118"/>
        <v/>
      </c>
      <c r="DP13" s="372" t="str">
        <f t="shared" si="118"/>
        <v/>
      </c>
      <c r="DQ13" s="462">
        <f t="shared" ref="DQ13:DQ31" si="119">SUM(CL13:DP13)</f>
        <v>0</v>
      </c>
      <c r="DR13" s="463"/>
      <c r="DS13" s="717"/>
      <c r="DT13" s="717"/>
      <c r="DU13" s="516" t="str">
        <f t="shared" ref="DU13:DU18" si="120">I13</f>
        <v/>
      </c>
      <c r="DV13" s="521">
        <f>IF(AND(DV$8&gt;=$F12,DV$8&lt;=$G12),(Y13+BE13+CL13),0)</f>
        <v>0</v>
      </c>
      <c r="DW13" s="522">
        <f t="shared" ref="DW13:EZ13" si="121">IF(AND(DW$8&gt;=$F12,DW$8&lt;=$G12),(Z13+BF13+CM13),0)</f>
        <v>0</v>
      </c>
      <c r="DX13" s="522">
        <f t="shared" si="121"/>
        <v>0</v>
      </c>
      <c r="DY13" s="522">
        <f t="shared" si="121"/>
        <v>0</v>
      </c>
      <c r="DZ13" s="522">
        <f t="shared" si="121"/>
        <v>0</v>
      </c>
      <c r="EA13" s="522">
        <f t="shared" si="121"/>
        <v>0</v>
      </c>
      <c r="EB13" s="522">
        <f t="shared" si="121"/>
        <v>0</v>
      </c>
      <c r="EC13" s="522">
        <f t="shared" si="121"/>
        <v>0</v>
      </c>
      <c r="ED13" s="522">
        <f t="shared" si="121"/>
        <v>0</v>
      </c>
      <c r="EE13" s="522">
        <f t="shared" si="121"/>
        <v>0</v>
      </c>
      <c r="EF13" s="522">
        <f t="shared" si="121"/>
        <v>0</v>
      </c>
      <c r="EG13" s="522">
        <f t="shared" si="121"/>
        <v>0</v>
      </c>
      <c r="EH13" s="522">
        <f t="shared" si="121"/>
        <v>0</v>
      </c>
      <c r="EI13" s="522">
        <f t="shared" si="121"/>
        <v>0</v>
      </c>
      <c r="EJ13" s="522">
        <f t="shared" si="121"/>
        <v>0</v>
      </c>
      <c r="EK13" s="522">
        <f t="shared" si="121"/>
        <v>0</v>
      </c>
      <c r="EL13" s="522">
        <f t="shared" si="121"/>
        <v>0</v>
      </c>
      <c r="EM13" s="522">
        <f t="shared" si="121"/>
        <v>0</v>
      </c>
      <c r="EN13" s="522">
        <f t="shared" si="121"/>
        <v>0</v>
      </c>
      <c r="EO13" s="522">
        <f t="shared" si="121"/>
        <v>0</v>
      </c>
      <c r="EP13" s="522">
        <f t="shared" si="121"/>
        <v>0</v>
      </c>
      <c r="EQ13" s="522">
        <f t="shared" si="121"/>
        <v>0</v>
      </c>
      <c r="ER13" s="522">
        <f t="shared" si="121"/>
        <v>0</v>
      </c>
      <c r="ES13" s="522">
        <f t="shared" si="121"/>
        <v>0</v>
      </c>
      <c r="ET13" s="522">
        <f t="shared" si="121"/>
        <v>0</v>
      </c>
      <c r="EU13" s="522">
        <f t="shared" si="121"/>
        <v>0</v>
      </c>
      <c r="EV13" s="522">
        <f t="shared" si="121"/>
        <v>0</v>
      </c>
      <c r="EW13" s="522">
        <f t="shared" si="121"/>
        <v>0</v>
      </c>
      <c r="EX13" s="522">
        <f t="shared" si="121"/>
        <v>0</v>
      </c>
      <c r="EY13" s="522">
        <f t="shared" si="121"/>
        <v>0</v>
      </c>
      <c r="EZ13" s="523">
        <f t="shared" si="121"/>
        <v>0</v>
      </c>
      <c r="FA13" s="549">
        <f t="shared" ref="FA13:FA31" si="122">IF(FM13&gt;0,FM13,CJ13)</f>
        <v>0</v>
      </c>
      <c r="FB13" s="550">
        <f t="shared" ref="FB13:FB31" si="123">IF(FN13&gt;0,FN13,(DQ13+BD13))</f>
        <v>0</v>
      </c>
      <c r="FC13" s="551">
        <f t="shared" ref="FC13:FC31" si="124">FA13+FB13</f>
        <v>0</v>
      </c>
      <c r="FD13" s="167"/>
      <c r="FJ13" s="1" t="s">
        <v>5</v>
      </c>
      <c r="FK13" s="2">
        <v>3</v>
      </c>
      <c r="FM13" s="484"/>
      <c r="FN13" s="484"/>
      <c r="FO13" s="485">
        <f t="shared" ref="FO13:FO31" si="125">FM13+FN13</f>
        <v>0</v>
      </c>
      <c r="FQ13" s="421">
        <f ca="1">FQ12+1</f>
        <v>2022</v>
      </c>
      <c r="FR13" s="422">
        <f t="shared" ref="FR13:FR19" ca="1" si="126">("01"&amp;"."&amp;"01"&amp;"."&amp;FQ13)*1</f>
        <v>44562</v>
      </c>
    </row>
    <row r="14" spans="2:174" ht="20.25" customHeight="1" x14ac:dyDescent="0.25">
      <c r="B14" s="746">
        <v>2</v>
      </c>
      <c r="C14" s="745" t="str">
        <f>IF(D14&lt;&gt;"",B14,"")</f>
        <v/>
      </c>
      <c r="D14" s="749" t="str">
        <f>IF(OR(E14&lt;&gt;"",F14&lt;&gt;""),D12,"")</f>
        <v/>
      </c>
      <c r="E14" s="740"/>
      <c r="F14" s="741"/>
      <c r="G14" s="741"/>
      <c r="H14" s="742"/>
      <c r="I14" s="491" t="str">
        <f t="shared" ref="I14" si="127">IF(OR(E14&lt;&gt;"",F14&lt;&gt;"",G14&lt;&gt;"",H14&lt;&gt;""),101,"")</f>
        <v/>
      </c>
      <c r="J14" s="477"/>
      <c r="K14" s="478"/>
      <c r="L14" s="477"/>
      <c r="M14" s="515"/>
      <c r="N14" s="531"/>
      <c r="O14" s="478"/>
      <c r="P14" s="477"/>
      <c r="Q14" s="515"/>
      <c r="R14" s="531"/>
      <c r="S14" s="478"/>
      <c r="T14" s="464"/>
      <c r="U14" s="515"/>
      <c r="V14" s="537"/>
      <c r="W14" s="515"/>
      <c r="X14" s="465"/>
      <c r="Y14" s="381">
        <f t="shared" ref="Y14:Y18" si="128">IF(DV$4="X",0,(IF(Y$11="",0,(IF(AND(Y$8&gt;=$F14,Y$8&lt;=$G14),(IF(Y$8&lt;&gt;"",HLOOKUP(Y$11,$J$10:$W$31,$CK14,0),0)),0)))))</f>
        <v>0</v>
      </c>
      <c r="Z14" s="381">
        <f t="shared" si="22"/>
        <v>0</v>
      </c>
      <c r="AA14" s="381">
        <f t="shared" si="23"/>
        <v>0</v>
      </c>
      <c r="AB14" s="381">
        <f t="shared" si="24"/>
        <v>0</v>
      </c>
      <c r="AC14" s="381">
        <f t="shared" si="25"/>
        <v>0</v>
      </c>
      <c r="AD14" s="381">
        <f t="shared" si="26"/>
        <v>0</v>
      </c>
      <c r="AE14" s="381">
        <f t="shared" si="27"/>
        <v>0</v>
      </c>
      <c r="AF14" s="381">
        <f t="shared" si="28"/>
        <v>0</v>
      </c>
      <c r="AG14" s="381">
        <f t="shared" si="29"/>
        <v>0</v>
      </c>
      <c r="AH14" s="381">
        <f t="shared" si="30"/>
        <v>0</v>
      </c>
      <c r="AI14" s="381">
        <f t="shared" si="31"/>
        <v>0</v>
      </c>
      <c r="AJ14" s="381">
        <f t="shared" si="32"/>
        <v>0</v>
      </c>
      <c r="AK14" s="381">
        <f t="shared" si="33"/>
        <v>0</v>
      </c>
      <c r="AL14" s="381">
        <f t="shared" si="34"/>
        <v>0</v>
      </c>
      <c r="AM14" s="381">
        <f t="shared" si="35"/>
        <v>0</v>
      </c>
      <c r="AN14" s="381">
        <f t="shared" si="36"/>
        <v>0</v>
      </c>
      <c r="AO14" s="381">
        <f t="shared" si="37"/>
        <v>0</v>
      </c>
      <c r="AP14" s="381">
        <f t="shared" si="38"/>
        <v>0</v>
      </c>
      <c r="AQ14" s="381">
        <f t="shared" si="39"/>
        <v>0</v>
      </c>
      <c r="AR14" s="381">
        <f t="shared" si="40"/>
        <v>0</v>
      </c>
      <c r="AS14" s="381">
        <f t="shared" si="41"/>
        <v>0</v>
      </c>
      <c r="AT14" s="381">
        <f t="shared" si="42"/>
        <v>0</v>
      </c>
      <c r="AU14" s="381">
        <f t="shared" si="43"/>
        <v>0</v>
      </c>
      <c r="AV14" s="381">
        <f t="shared" si="44"/>
        <v>0</v>
      </c>
      <c r="AW14" s="381">
        <f t="shared" si="45"/>
        <v>0</v>
      </c>
      <c r="AX14" s="381">
        <f t="shared" si="46"/>
        <v>0</v>
      </c>
      <c r="AY14" s="381">
        <f t="shared" si="47"/>
        <v>0</v>
      </c>
      <c r="AZ14" s="381">
        <f t="shared" si="48"/>
        <v>0</v>
      </c>
      <c r="BA14" s="381">
        <f t="shared" si="49"/>
        <v>0</v>
      </c>
      <c r="BB14" s="381">
        <f t="shared" si="50"/>
        <v>0</v>
      </c>
      <c r="BC14" s="382">
        <f t="shared" si="51"/>
        <v>0</v>
      </c>
      <c r="BD14" s="452">
        <f t="shared" si="115"/>
        <v>0</v>
      </c>
      <c r="BE14" s="446">
        <f t="shared" ref="BE14:BE18" si="129">IF(DV$4="X",0,(IF(BE$11="",0,(IF(AND(BE$8&gt;=$F14,BE$8&lt;=$G14),(IF(BE$8&lt;&gt;"",HLOOKUP(BE$11,$J$10:$W$31,$CK14,0),0)),0)))))</f>
        <v>0</v>
      </c>
      <c r="BF14" s="446">
        <f t="shared" si="52"/>
        <v>0</v>
      </c>
      <c r="BG14" s="446">
        <f t="shared" si="53"/>
        <v>0</v>
      </c>
      <c r="BH14" s="446">
        <f t="shared" si="54"/>
        <v>0</v>
      </c>
      <c r="BI14" s="446">
        <f t="shared" si="55"/>
        <v>0</v>
      </c>
      <c r="BJ14" s="446">
        <f t="shared" si="56"/>
        <v>0</v>
      </c>
      <c r="BK14" s="446">
        <f t="shared" si="57"/>
        <v>0</v>
      </c>
      <c r="BL14" s="446">
        <f t="shared" si="58"/>
        <v>0</v>
      </c>
      <c r="BM14" s="446">
        <f t="shared" si="59"/>
        <v>0</v>
      </c>
      <c r="BN14" s="446">
        <f t="shared" si="60"/>
        <v>0</v>
      </c>
      <c r="BO14" s="446">
        <f t="shared" si="61"/>
        <v>0</v>
      </c>
      <c r="BP14" s="446">
        <f t="shared" si="62"/>
        <v>0</v>
      </c>
      <c r="BQ14" s="446">
        <f t="shared" si="63"/>
        <v>0</v>
      </c>
      <c r="BR14" s="446">
        <f t="shared" si="64"/>
        <v>0</v>
      </c>
      <c r="BS14" s="446">
        <f t="shared" si="65"/>
        <v>0</v>
      </c>
      <c r="BT14" s="446">
        <f t="shared" si="66"/>
        <v>0</v>
      </c>
      <c r="BU14" s="446">
        <f t="shared" si="67"/>
        <v>0</v>
      </c>
      <c r="BV14" s="446">
        <f t="shared" si="68"/>
        <v>0</v>
      </c>
      <c r="BW14" s="446">
        <f t="shared" si="69"/>
        <v>0</v>
      </c>
      <c r="BX14" s="446">
        <f t="shared" si="70"/>
        <v>0</v>
      </c>
      <c r="BY14" s="446">
        <f t="shared" si="71"/>
        <v>0</v>
      </c>
      <c r="BZ14" s="446">
        <f t="shared" si="72"/>
        <v>0</v>
      </c>
      <c r="CA14" s="446">
        <f t="shared" si="73"/>
        <v>0</v>
      </c>
      <c r="CB14" s="446">
        <f t="shared" si="74"/>
        <v>0</v>
      </c>
      <c r="CC14" s="446">
        <f t="shared" si="75"/>
        <v>0</v>
      </c>
      <c r="CD14" s="446">
        <f t="shared" si="76"/>
        <v>0</v>
      </c>
      <c r="CE14" s="446">
        <f t="shared" si="77"/>
        <v>0</v>
      </c>
      <c r="CF14" s="446">
        <f t="shared" si="78"/>
        <v>0</v>
      </c>
      <c r="CG14" s="446">
        <f t="shared" si="79"/>
        <v>0</v>
      </c>
      <c r="CH14" s="446">
        <f t="shared" si="80"/>
        <v>0</v>
      </c>
      <c r="CI14" s="447">
        <f t="shared" si="81"/>
        <v>0</v>
      </c>
      <c r="CJ14" s="383">
        <f t="shared" si="117"/>
        <v>0</v>
      </c>
      <c r="CK14" s="384">
        <v>5</v>
      </c>
      <c r="CL14" s="372" t="str">
        <f t="shared" ref="CL14:CL18" si="130">IF(DV$4="X",0,(IF(AND(CL$8&gt;=$F14,CL$8&lt;=$G14),(IF((ISERROR((IF(OR(CL$10="CmtGÜNDÜZ",CL$10="PazGÜNDÜZ"),(HLOOKUP(CL$10,$J$10:$W$31,$CK14,0)),"")+IF(OR(CL$10="CmtGÜNDÜZ",CL$10="PazGÜNDÜZ"),(HLOOKUP(CL$11,$J$10:$W$31,$CK14,0)),"")))),0,(IF(OR(CL$10="CmtGÜNDÜZ",CL$10="PazGÜNDÜZ"),(HLOOKUP(CL$10,$J$10:$W$31,$CK14,0)),"")+IF(OR(CL$10="CmtGÜNDÜZ",CL$10="PazGÜNDÜZ"),(HLOOKUP(CL$11,$J$10:$W$31,$CK14,0)),"")))),"")))</f>
        <v/>
      </c>
      <c r="CM14" s="372" t="str">
        <f t="shared" si="82"/>
        <v/>
      </c>
      <c r="CN14" s="372" t="str">
        <f t="shared" si="83"/>
        <v/>
      </c>
      <c r="CO14" s="372" t="str">
        <f t="shared" ref="CO14:CO18" si="131">IF(DY$4="X",0,(IF(AND(CO$8&gt;=$F14,CO$8&lt;=$G14),(IF((ISERROR((IF(OR(CO$10="CmtGÜNDÜZ",CO$10="PazGÜNDÜZ"),(HLOOKUP(CO$10,$J$10:$W$31,$CK14,0)),"")+IF(OR(CO$10="CmtGÜNDÜZ",CO$10="PazGÜNDÜZ"),(HLOOKUP(CO$11,$J$10:$W$31,$CK14,0)),"")))),0,(IF(OR(CO$10="CmtGÜNDÜZ",CO$10="PazGÜNDÜZ"),(HLOOKUP(CO$10,$J$10:$W$31,$CK14,0)),"")+IF(OR(CO$10="CmtGÜNDÜZ",CO$10="PazGÜNDÜZ"),(HLOOKUP(CO$11,$J$10:$W$31,$CK14,0)),"")))),"")))</f>
        <v/>
      </c>
      <c r="CP14" s="372" t="str">
        <f t="shared" si="84"/>
        <v/>
      </c>
      <c r="CQ14" s="372" t="str">
        <f t="shared" si="85"/>
        <v/>
      </c>
      <c r="CR14" s="372" t="str">
        <f t="shared" si="86"/>
        <v/>
      </c>
      <c r="CS14" s="372" t="str">
        <f t="shared" si="87"/>
        <v/>
      </c>
      <c r="CT14" s="372" t="str">
        <f t="shared" si="88"/>
        <v/>
      </c>
      <c r="CU14" s="372" t="str">
        <f t="shared" si="89"/>
        <v/>
      </c>
      <c r="CV14" s="372" t="str">
        <f t="shared" si="90"/>
        <v/>
      </c>
      <c r="CW14" s="372" t="str">
        <f t="shared" si="91"/>
        <v/>
      </c>
      <c r="CX14" s="372" t="str">
        <f t="shared" si="92"/>
        <v/>
      </c>
      <c r="CY14" s="372" t="str">
        <f t="shared" si="93"/>
        <v/>
      </c>
      <c r="CZ14" s="372" t="str">
        <f t="shared" si="94"/>
        <v/>
      </c>
      <c r="DA14" s="372" t="str">
        <f t="shared" si="95"/>
        <v/>
      </c>
      <c r="DB14" s="372" t="str">
        <f t="shared" si="96"/>
        <v/>
      </c>
      <c r="DC14" s="372" t="str">
        <f t="shared" si="97"/>
        <v/>
      </c>
      <c r="DD14" s="372" t="str">
        <f t="shared" si="98"/>
        <v/>
      </c>
      <c r="DE14" s="372" t="str">
        <f t="shared" si="99"/>
        <v/>
      </c>
      <c r="DF14" s="372" t="str">
        <f t="shared" si="100"/>
        <v/>
      </c>
      <c r="DG14" s="372" t="str">
        <f t="shared" si="101"/>
        <v/>
      </c>
      <c r="DH14" s="372" t="str">
        <f t="shared" si="102"/>
        <v/>
      </c>
      <c r="DI14" s="372" t="str">
        <f t="shared" si="103"/>
        <v/>
      </c>
      <c r="DJ14" s="372" t="str">
        <f t="shared" si="104"/>
        <v/>
      </c>
      <c r="DK14" s="372" t="str">
        <f t="shared" si="105"/>
        <v/>
      </c>
      <c r="DL14" s="372" t="str">
        <f t="shared" si="106"/>
        <v/>
      </c>
      <c r="DM14" s="372" t="str">
        <f t="shared" si="107"/>
        <v/>
      </c>
      <c r="DN14" s="372" t="str">
        <f t="shared" si="108"/>
        <v/>
      </c>
      <c r="DO14" s="372" t="str">
        <f t="shared" si="109"/>
        <v/>
      </c>
      <c r="DP14" s="385" t="str">
        <f t="shared" si="110"/>
        <v/>
      </c>
      <c r="DQ14" s="466">
        <f t="shared" si="119"/>
        <v>0</v>
      </c>
      <c r="DR14" s="467"/>
      <c r="DS14" s="738" t="str">
        <f>C14</f>
        <v/>
      </c>
      <c r="DT14" s="738" t="str">
        <f t="shared" ref="DT14:DT18" si="132">IF(OR(E14&lt;&gt;"",F14&lt;&gt;""),E14,"")</f>
        <v/>
      </c>
      <c r="DU14" s="517" t="str">
        <f t="shared" si="120"/>
        <v/>
      </c>
      <c r="DV14" s="524">
        <f t="shared" ref="DV14:DV18" si="133">IF(AND(DV$8&gt;=$F14,DV$8&lt;=$G14),(Y14+BE14+CL14),0)</f>
        <v>0</v>
      </c>
      <c r="DW14" s="525">
        <f t="shared" ref="DW14:EZ14" si="134">IF(AND(DW$8&gt;=$F14,DW$8&lt;=$G14),(Z14+BF14+CM14),0)</f>
        <v>0</v>
      </c>
      <c r="DX14" s="525">
        <f t="shared" si="134"/>
        <v>0</v>
      </c>
      <c r="DY14" s="525">
        <f t="shared" si="134"/>
        <v>0</v>
      </c>
      <c r="DZ14" s="525">
        <f t="shared" si="134"/>
        <v>0</v>
      </c>
      <c r="EA14" s="525">
        <f t="shared" si="134"/>
        <v>0</v>
      </c>
      <c r="EB14" s="525">
        <f t="shared" si="134"/>
        <v>0</v>
      </c>
      <c r="EC14" s="525">
        <f t="shared" si="134"/>
        <v>0</v>
      </c>
      <c r="ED14" s="525">
        <f t="shared" si="134"/>
        <v>0</v>
      </c>
      <c r="EE14" s="525">
        <f t="shared" si="134"/>
        <v>0</v>
      </c>
      <c r="EF14" s="525">
        <f t="shared" si="134"/>
        <v>0</v>
      </c>
      <c r="EG14" s="525">
        <f t="shared" si="134"/>
        <v>0</v>
      </c>
      <c r="EH14" s="525">
        <f t="shared" si="134"/>
        <v>0</v>
      </c>
      <c r="EI14" s="525">
        <f t="shared" si="134"/>
        <v>0</v>
      </c>
      <c r="EJ14" s="525">
        <f t="shared" si="134"/>
        <v>0</v>
      </c>
      <c r="EK14" s="525">
        <f t="shared" si="134"/>
        <v>0</v>
      </c>
      <c r="EL14" s="525">
        <f t="shared" si="134"/>
        <v>0</v>
      </c>
      <c r="EM14" s="525">
        <f t="shared" si="134"/>
        <v>0</v>
      </c>
      <c r="EN14" s="525">
        <f t="shared" si="134"/>
        <v>0</v>
      </c>
      <c r="EO14" s="525">
        <f t="shared" si="134"/>
        <v>0</v>
      </c>
      <c r="EP14" s="525">
        <f t="shared" si="134"/>
        <v>0</v>
      </c>
      <c r="EQ14" s="525">
        <f t="shared" si="134"/>
        <v>0</v>
      </c>
      <c r="ER14" s="525">
        <f t="shared" si="134"/>
        <v>0</v>
      </c>
      <c r="ES14" s="525">
        <f t="shared" si="134"/>
        <v>0</v>
      </c>
      <c r="ET14" s="525">
        <f t="shared" si="134"/>
        <v>0</v>
      </c>
      <c r="EU14" s="525">
        <f t="shared" si="134"/>
        <v>0</v>
      </c>
      <c r="EV14" s="525">
        <f t="shared" si="134"/>
        <v>0</v>
      </c>
      <c r="EW14" s="525">
        <f t="shared" si="134"/>
        <v>0</v>
      </c>
      <c r="EX14" s="525">
        <f t="shared" si="134"/>
        <v>0</v>
      </c>
      <c r="EY14" s="525">
        <f t="shared" si="134"/>
        <v>0</v>
      </c>
      <c r="EZ14" s="526">
        <f t="shared" si="134"/>
        <v>0</v>
      </c>
      <c r="FA14" s="552">
        <f t="shared" si="122"/>
        <v>0</v>
      </c>
      <c r="FB14" s="553">
        <f t="shared" si="123"/>
        <v>0</v>
      </c>
      <c r="FC14" s="554">
        <f t="shared" si="124"/>
        <v>0</v>
      </c>
      <c r="FD14" s="167"/>
      <c r="FJ14" s="1" t="s">
        <v>6</v>
      </c>
      <c r="FK14" s="2">
        <v>4</v>
      </c>
      <c r="FM14" s="480"/>
      <c r="FN14" s="480"/>
      <c r="FO14" s="481">
        <f t="shared" si="125"/>
        <v>0</v>
      </c>
      <c r="FQ14" s="421">
        <f t="shared" ref="FQ14:FQ19" ca="1" si="135">FQ13+1</f>
        <v>2023</v>
      </c>
      <c r="FR14" s="422">
        <f t="shared" ca="1" si="126"/>
        <v>44927</v>
      </c>
    </row>
    <row r="15" spans="2:174" ht="20.25" customHeight="1" x14ac:dyDescent="0.25">
      <c r="B15" s="746"/>
      <c r="C15" s="744"/>
      <c r="D15" s="750"/>
      <c r="E15" s="706"/>
      <c r="F15" s="708"/>
      <c r="G15" s="708"/>
      <c r="H15" s="710"/>
      <c r="I15" s="492" t="str">
        <f t="shared" ref="I15" si="136">IF(OR(E14&lt;&gt;"",F14&lt;&gt;"",G14&lt;&gt;"",H14&lt;&gt;""),102,"")</f>
        <v/>
      </c>
      <c r="J15" s="473"/>
      <c r="K15" s="474"/>
      <c r="L15" s="473"/>
      <c r="M15" s="475"/>
      <c r="N15" s="530"/>
      <c r="O15" s="474"/>
      <c r="P15" s="473"/>
      <c r="Q15" s="475"/>
      <c r="R15" s="530"/>
      <c r="S15" s="474"/>
      <c r="T15" s="473"/>
      <c r="U15" s="475"/>
      <c r="V15" s="530"/>
      <c r="W15" s="475"/>
      <c r="X15" s="476"/>
      <c r="Y15" s="381">
        <f>IF(DV$4="X",0,(IF(Y$11="",0,(IF(AND(Y$8&gt;=$F14,Y$8&lt;=$G14),(IF(Y$8&lt;&gt;"",HLOOKUP(Y$11,$J$10:$W$31,$CK15,0),0)),0)))))</f>
        <v>0</v>
      </c>
      <c r="Z15" s="381">
        <f t="shared" ref="Z15:BC15" si="137">IF(DW$4="X",0,(IF(Z$11="",0,(IF(AND(Z$8&gt;=$F14,Z$8&lt;=$G14),(IF(Z$8&lt;&gt;"",HLOOKUP(Z$11,$J$10:$W$31,$CK15,0),0)),0)))))</f>
        <v>0</v>
      </c>
      <c r="AA15" s="381">
        <f t="shared" si="137"/>
        <v>0</v>
      </c>
      <c r="AB15" s="381">
        <f t="shared" si="137"/>
        <v>0</v>
      </c>
      <c r="AC15" s="381">
        <f t="shared" si="137"/>
        <v>0</v>
      </c>
      <c r="AD15" s="381">
        <f t="shared" si="137"/>
        <v>0</v>
      </c>
      <c r="AE15" s="381">
        <f t="shared" si="137"/>
        <v>0</v>
      </c>
      <c r="AF15" s="381">
        <f t="shared" si="137"/>
        <v>0</v>
      </c>
      <c r="AG15" s="381">
        <f t="shared" si="137"/>
        <v>0</v>
      </c>
      <c r="AH15" s="381">
        <f t="shared" si="137"/>
        <v>0</v>
      </c>
      <c r="AI15" s="381">
        <f t="shared" si="137"/>
        <v>0</v>
      </c>
      <c r="AJ15" s="381">
        <f t="shared" si="137"/>
        <v>0</v>
      </c>
      <c r="AK15" s="381">
        <f t="shared" si="137"/>
        <v>0</v>
      </c>
      <c r="AL15" s="381">
        <f t="shared" si="137"/>
        <v>0</v>
      </c>
      <c r="AM15" s="381">
        <f t="shared" si="137"/>
        <v>0</v>
      </c>
      <c r="AN15" s="381">
        <f t="shared" si="137"/>
        <v>0</v>
      </c>
      <c r="AO15" s="381">
        <f t="shared" si="137"/>
        <v>0</v>
      </c>
      <c r="AP15" s="381">
        <f t="shared" si="137"/>
        <v>0</v>
      </c>
      <c r="AQ15" s="381">
        <f t="shared" si="137"/>
        <v>0</v>
      </c>
      <c r="AR15" s="381">
        <f t="shared" si="137"/>
        <v>0</v>
      </c>
      <c r="AS15" s="381">
        <f t="shared" si="137"/>
        <v>0</v>
      </c>
      <c r="AT15" s="381">
        <f t="shared" si="137"/>
        <v>0</v>
      </c>
      <c r="AU15" s="381">
        <f t="shared" si="137"/>
        <v>0</v>
      </c>
      <c r="AV15" s="381">
        <f t="shared" si="137"/>
        <v>0</v>
      </c>
      <c r="AW15" s="381">
        <f t="shared" si="137"/>
        <v>0</v>
      </c>
      <c r="AX15" s="381">
        <f t="shared" si="137"/>
        <v>0</v>
      </c>
      <c r="AY15" s="381">
        <f t="shared" si="137"/>
        <v>0</v>
      </c>
      <c r="AZ15" s="381">
        <f t="shared" si="137"/>
        <v>0</v>
      </c>
      <c r="BA15" s="381">
        <f t="shared" si="137"/>
        <v>0</v>
      </c>
      <c r="BB15" s="381">
        <f t="shared" si="137"/>
        <v>0</v>
      </c>
      <c r="BC15" s="381">
        <f t="shared" si="137"/>
        <v>0</v>
      </c>
      <c r="BD15" s="452">
        <f t="shared" si="115"/>
        <v>0</v>
      </c>
      <c r="BE15" s="446">
        <f>IF(DV$4="X",0,(IF(BE$11="",0,(IF(AND(BE$8&gt;=$F14,BE$8&lt;=$G14),(IF(BE$8&lt;&gt;"",HLOOKUP(BE$11,$J$10:$W$31,$CK15,0),0)),0)))))</f>
        <v>0</v>
      </c>
      <c r="BF15" s="446">
        <f t="shared" ref="BF15:CI15" si="138">IF(DW$4="X",0,(IF(BF$11="",0,(IF(AND(BF$8&gt;=$F14,BF$8&lt;=$G14),(IF(BF$8&lt;&gt;"",HLOOKUP(BF$11,$J$10:$W$31,$CK15,0),0)),0)))))</f>
        <v>0</v>
      </c>
      <c r="BG15" s="446">
        <f t="shared" si="138"/>
        <v>0</v>
      </c>
      <c r="BH15" s="446">
        <f t="shared" si="138"/>
        <v>0</v>
      </c>
      <c r="BI15" s="446">
        <f t="shared" si="138"/>
        <v>0</v>
      </c>
      <c r="BJ15" s="446">
        <f t="shared" si="138"/>
        <v>0</v>
      </c>
      <c r="BK15" s="446">
        <f t="shared" si="138"/>
        <v>0</v>
      </c>
      <c r="BL15" s="446">
        <f t="shared" si="138"/>
        <v>0</v>
      </c>
      <c r="BM15" s="446">
        <f t="shared" si="138"/>
        <v>0</v>
      </c>
      <c r="BN15" s="446">
        <f t="shared" si="138"/>
        <v>0</v>
      </c>
      <c r="BO15" s="446">
        <f t="shared" si="138"/>
        <v>0</v>
      </c>
      <c r="BP15" s="446">
        <f t="shared" si="138"/>
        <v>0</v>
      </c>
      <c r="BQ15" s="446">
        <f t="shared" si="138"/>
        <v>0</v>
      </c>
      <c r="BR15" s="446">
        <f t="shared" si="138"/>
        <v>0</v>
      </c>
      <c r="BS15" s="446">
        <f t="shared" si="138"/>
        <v>0</v>
      </c>
      <c r="BT15" s="446">
        <f t="shared" si="138"/>
        <v>0</v>
      </c>
      <c r="BU15" s="446">
        <f t="shared" si="138"/>
        <v>0</v>
      </c>
      <c r="BV15" s="446">
        <f t="shared" si="138"/>
        <v>0</v>
      </c>
      <c r="BW15" s="446">
        <f t="shared" si="138"/>
        <v>0</v>
      </c>
      <c r="BX15" s="446">
        <f t="shared" si="138"/>
        <v>0</v>
      </c>
      <c r="BY15" s="446">
        <f t="shared" si="138"/>
        <v>0</v>
      </c>
      <c r="BZ15" s="446">
        <f t="shared" si="138"/>
        <v>0</v>
      </c>
      <c r="CA15" s="446">
        <f t="shared" si="138"/>
        <v>0</v>
      </c>
      <c r="CB15" s="446">
        <f t="shared" si="138"/>
        <v>0</v>
      </c>
      <c r="CC15" s="446">
        <f t="shared" si="138"/>
        <v>0</v>
      </c>
      <c r="CD15" s="446">
        <f t="shared" si="138"/>
        <v>0</v>
      </c>
      <c r="CE15" s="446">
        <f t="shared" si="138"/>
        <v>0</v>
      </c>
      <c r="CF15" s="446">
        <f t="shared" si="138"/>
        <v>0</v>
      </c>
      <c r="CG15" s="446">
        <f t="shared" si="138"/>
        <v>0</v>
      </c>
      <c r="CH15" s="446">
        <f t="shared" si="138"/>
        <v>0</v>
      </c>
      <c r="CI15" s="446">
        <f t="shared" si="138"/>
        <v>0</v>
      </c>
      <c r="CJ15" s="383">
        <f t="shared" si="117"/>
        <v>0</v>
      </c>
      <c r="CK15" s="384">
        <v>6</v>
      </c>
      <c r="CL15" s="372" t="str">
        <f>IF(DV$4="X",0,(IF(AND(CL$8&gt;=$F14,CL$8&lt;=$G14),(IF((ISERROR((IF(OR(CL$10="CmtGÜNDÜZ",CL$10="PazGÜNDÜZ"),(HLOOKUP(CL$10,$J$10:$W$31,$CK15,0)),"")+IF(OR(CL$10="CmtGÜNDÜZ",CL$10="PazGÜNDÜZ"),(HLOOKUP(CL$11,$J$10:$W$31,$CK15,0)),"")))),0,(IF(OR(CL$10="CmtGÜNDÜZ",CL$10="PazGÜNDÜZ"),(HLOOKUP(CL$10,$J$10:$W$31,$CK15,0)),"")+IF(OR(CL$10="CmtGÜNDÜZ",CL$10="PazGÜNDÜZ"),(HLOOKUP(CL$11,$J$10:$W$31,$CK15,0)),"")))),"")))</f>
        <v/>
      </c>
      <c r="CM15" s="372" t="str">
        <f t="shared" ref="CM15:DP15" si="139">IF(DW$4="X",0,(IF(AND(CM$8&gt;=$F14,CM$8&lt;=$G14),(IF((ISERROR((IF(OR(CM$10="CmtGÜNDÜZ",CM$10="PazGÜNDÜZ"),(HLOOKUP(CM$10,$J$10:$W$31,$CK15,0)),"")+IF(OR(CM$10="CmtGÜNDÜZ",CM$10="PazGÜNDÜZ"),(HLOOKUP(CM$11,$J$10:$W$31,$CK15,0)),"")))),0,(IF(OR(CM$10="CmtGÜNDÜZ",CM$10="PazGÜNDÜZ"),(HLOOKUP(CM$10,$J$10:$W$31,$CK15,0)),"")+IF(OR(CM$10="CmtGÜNDÜZ",CM$10="PazGÜNDÜZ"),(HLOOKUP(CM$11,$J$10:$W$31,$CK15,0)),"")))),"")))</f>
        <v/>
      </c>
      <c r="CN15" s="372" t="str">
        <f t="shared" si="139"/>
        <v/>
      </c>
      <c r="CO15" s="372" t="str">
        <f t="shared" si="139"/>
        <v/>
      </c>
      <c r="CP15" s="372" t="str">
        <f t="shared" si="139"/>
        <v/>
      </c>
      <c r="CQ15" s="372" t="str">
        <f t="shared" si="139"/>
        <v/>
      </c>
      <c r="CR15" s="372" t="str">
        <f t="shared" si="139"/>
        <v/>
      </c>
      <c r="CS15" s="372" t="str">
        <f t="shared" si="139"/>
        <v/>
      </c>
      <c r="CT15" s="372" t="str">
        <f t="shared" si="139"/>
        <v/>
      </c>
      <c r="CU15" s="372" t="str">
        <f t="shared" si="139"/>
        <v/>
      </c>
      <c r="CV15" s="372" t="str">
        <f t="shared" si="139"/>
        <v/>
      </c>
      <c r="CW15" s="372" t="str">
        <f t="shared" si="139"/>
        <v/>
      </c>
      <c r="CX15" s="372" t="str">
        <f t="shared" si="139"/>
        <v/>
      </c>
      <c r="CY15" s="372" t="str">
        <f t="shared" si="139"/>
        <v/>
      </c>
      <c r="CZ15" s="372" t="str">
        <f t="shared" si="139"/>
        <v/>
      </c>
      <c r="DA15" s="372" t="str">
        <f t="shared" si="139"/>
        <v/>
      </c>
      <c r="DB15" s="372" t="str">
        <f t="shared" si="139"/>
        <v/>
      </c>
      <c r="DC15" s="372" t="str">
        <f t="shared" si="139"/>
        <v/>
      </c>
      <c r="DD15" s="372" t="str">
        <f t="shared" si="139"/>
        <v/>
      </c>
      <c r="DE15" s="372" t="str">
        <f t="shared" si="139"/>
        <v/>
      </c>
      <c r="DF15" s="372" t="str">
        <f t="shared" si="139"/>
        <v/>
      </c>
      <c r="DG15" s="372" t="str">
        <f t="shared" si="139"/>
        <v/>
      </c>
      <c r="DH15" s="372" t="str">
        <f t="shared" si="139"/>
        <v/>
      </c>
      <c r="DI15" s="372" t="str">
        <f t="shared" si="139"/>
        <v/>
      </c>
      <c r="DJ15" s="372" t="str">
        <f t="shared" si="139"/>
        <v/>
      </c>
      <c r="DK15" s="372" t="str">
        <f t="shared" si="139"/>
        <v/>
      </c>
      <c r="DL15" s="372" t="str">
        <f t="shared" si="139"/>
        <v/>
      </c>
      <c r="DM15" s="372" t="str">
        <f t="shared" si="139"/>
        <v/>
      </c>
      <c r="DN15" s="372" t="str">
        <f t="shared" si="139"/>
        <v/>
      </c>
      <c r="DO15" s="372" t="str">
        <f t="shared" si="139"/>
        <v/>
      </c>
      <c r="DP15" s="372" t="str">
        <f t="shared" si="139"/>
        <v/>
      </c>
      <c r="DQ15" s="462">
        <f t="shared" si="119"/>
        <v>0</v>
      </c>
      <c r="DR15" s="463"/>
      <c r="DS15" s="717"/>
      <c r="DT15" s="717"/>
      <c r="DU15" s="516" t="str">
        <f t="shared" si="120"/>
        <v/>
      </c>
      <c r="DV15" s="521">
        <f>IF(AND(DV$8&gt;=$F14,DV$8&lt;=$G14),(Y15+BE15+CL15),0)</f>
        <v>0</v>
      </c>
      <c r="DW15" s="522">
        <f t="shared" ref="DW15:EZ15" si="140">IF(AND(DW$8&gt;=$F14,DW$8&lt;=$G14),(Z15+BF15+CM15),0)</f>
        <v>0</v>
      </c>
      <c r="DX15" s="522">
        <f t="shared" si="140"/>
        <v>0</v>
      </c>
      <c r="DY15" s="522">
        <f t="shared" si="140"/>
        <v>0</v>
      </c>
      <c r="DZ15" s="522">
        <f t="shared" si="140"/>
        <v>0</v>
      </c>
      <c r="EA15" s="522">
        <f t="shared" si="140"/>
        <v>0</v>
      </c>
      <c r="EB15" s="522">
        <f t="shared" si="140"/>
        <v>0</v>
      </c>
      <c r="EC15" s="522">
        <f t="shared" si="140"/>
        <v>0</v>
      </c>
      <c r="ED15" s="522">
        <f t="shared" si="140"/>
        <v>0</v>
      </c>
      <c r="EE15" s="522">
        <f t="shared" si="140"/>
        <v>0</v>
      </c>
      <c r="EF15" s="522">
        <f t="shared" si="140"/>
        <v>0</v>
      </c>
      <c r="EG15" s="522">
        <f t="shared" si="140"/>
        <v>0</v>
      </c>
      <c r="EH15" s="522">
        <f t="shared" si="140"/>
        <v>0</v>
      </c>
      <c r="EI15" s="522">
        <f t="shared" si="140"/>
        <v>0</v>
      </c>
      <c r="EJ15" s="522">
        <f t="shared" si="140"/>
        <v>0</v>
      </c>
      <c r="EK15" s="522">
        <f t="shared" si="140"/>
        <v>0</v>
      </c>
      <c r="EL15" s="522">
        <f t="shared" si="140"/>
        <v>0</v>
      </c>
      <c r="EM15" s="522">
        <f t="shared" si="140"/>
        <v>0</v>
      </c>
      <c r="EN15" s="522">
        <f t="shared" si="140"/>
        <v>0</v>
      </c>
      <c r="EO15" s="522">
        <f t="shared" si="140"/>
        <v>0</v>
      </c>
      <c r="EP15" s="522">
        <f t="shared" si="140"/>
        <v>0</v>
      </c>
      <c r="EQ15" s="522">
        <f t="shared" si="140"/>
        <v>0</v>
      </c>
      <c r="ER15" s="522">
        <f t="shared" si="140"/>
        <v>0</v>
      </c>
      <c r="ES15" s="522">
        <f t="shared" si="140"/>
        <v>0</v>
      </c>
      <c r="ET15" s="522">
        <f t="shared" si="140"/>
        <v>0</v>
      </c>
      <c r="EU15" s="522">
        <f t="shared" si="140"/>
        <v>0</v>
      </c>
      <c r="EV15" s="522">
        <f t="shared" si="140"/>
        <v>0</v>
      </c>
      <c r="EW15" s="522">
        <f t="shared" si="140"/>
        <v>0</v>
      </c>
      <c r="EX15" s="522">
        <f t="shared" si="140"/>
        <v>0</v>
      </c>
      <c r="EY15" s="522">
        <f t="shared" si="140"/>
        <v>0</v>
      </c>
      <c r="EZ15" s="523">
        <f t="shared" si="140"/>
        <v>0</v>
      </c>
      <c r="FA15" s="549">
        <f t="shared" si="122"/>
        <v>0</v>
      </c>
      <c r="FB15" s="550">
        <f t="shared" si="123"/>
        <v>0</v>
      </c>
      <c r="FC15" s="551">
        <f t="shared" si="124"/>
        <v>0</v>
      </c>
      <c r="FD15" s="167"/>
      <c r="FJ15" s="1" t="s">
        <v>7</v>
      </c>
      <c r="FK15" s="2">
        <v>5</v>
      </c>
      <c r="FM15" s="484"/>
      <c r="FN15" s="484"/>
      <c r="FO15" s="485">
        <f t="shared" si="125"/>
        <v>0</v>
      </c>
      <c r="FQ15" s="421">
        <f t="shared" ca="1" si="135"/>
        <v>2024</v>
      </c>
      <c r="FR15" s="422">
        <f t="shared" ca="1" si="126"/>
        <v>45292</v>
      </c>
    </row>
    <row r="16" spans="2:174" ht="20.25" customHeight="1" x14ac:dyDescent="0.25">
      <c r="B16" s="746">
        <v>3</v>
      </c>
      <c r="C16" s="745" t="str">
        <f t="shared" ref="C16:C31" si="141">IF(D16&lt;&gt;"",B16,"")</f>
        <v/>
      </c>
      <c r="D16" s="749" t="str">
        <f>IF(OR(E16&lt;&gt;"",F16&lt;&gt;""),D12,"")</f>
        <v/>
      </c>
      <c r="E16" s="740"/>
      <c r="F16" s="741"/>
      <c r="G16" s="741"/>
      <c r="H16" s="742"/>
      <c r="I16" s="493" t="str">
        <f t="shared" ref="I16" si="142">IF(OR(E16&lt;&gt;"",F16&lt;&gt;"",G16&lt;&gt;"",H16&lt;&gt;""),101,"")</f>
        <v/>
      </c>
      <c r="J16" s="477"/>
      <c r="K16" s="478"/>
      <c r="L16" s="477"/>
      <c r="M16" s="515"/>
      <c r="N16" s="531"/>
      <c r="O16" s="478"/>
      <c r="P16" s="477"/>
      <c r="Q16" s="515"/>
      <c r="R16" s="531"/>
      <c r="S16" s="478"/>
      <c r="T16" s="464"/>
      <c r="U16" s="515"/>
      <c r="V16" s="537"/>
      <c r="W16" s="515"/>
      <c r="X16" s="465"/>
      <c r="Y16" s="381">
        <f t="shared" si="128"/>
        <v>0</v>
      </c>
      <c r="Z16" s="381">
        <f t="shared" si="22"/>
        <v>0</v>
      </c>
      <c r="AA16" s="381">
        <f t="shared" si="23"/>
        <v>0</v>
      </c>
      <c r="AB16" s="381">
        <f t="shared" si="24"/>
        <v>0</v>
      </c>
      <c r="AC16" s="381">
        <f t="shared" si="25"/>
        <v>0</v>
      </c>
      <c r="AD16" s="381">
        <f t="shared" si="26"/>
        <v>0</v>
      </c>
      <c r="AE16" s="381">
        <f t="shared" si="27"/>
        <v>0</v>
      </c>
      <c r="AF16" s="381">
        <f t="shared" si="28"/>
        <v>0</v>
      </c>
      <c r="AG16" s="381">
        <f t="shared" si="29"/>
        <v>0</v>
      </c>
      <c r="AH16" s="381">
        <f t="shared" si="30"/>
        <v>0</v>
      </c>
      <c r="AI16" s="381">
        <f t="shared" si="31"/>
        <v>0</v>
      </c>
      <c r="AJ16" s="381">
        <f t="shared" si="32"/>
        <v>0</v>
      </c>
      <c r="AK16" s="381">
        <f t="shared" si="33"/>
        <v>0</v>
      </c>
      <c r="AL16" s="381">
        <f t="shared" si="34"/>
        <v>0</v>
      </c>
      <c r="AM16" s="381">
        <f t="shared" si="35"/>
        <v>0</v>
      </c>
      <c r="AN16" s="381">
        <f t="shared" si="36"/>
        <v>0</v>
      </c>
      <c r="AO16" s="381">
        <f t="shared" si="37"/>
        <v>0</v>
      </c>
      <c r="AP16" s="381">
        <f t="shared" si="38"/>
        <v>0</v>
      </c>
      <c r="AQ16" s="381">
        <f t="shared" si="39"/>
        <v>0</v>
      </c>
      <c r="AR16" s="381">
        <f t="shared" si="40"/>
        <v>0</v>
      </c>
      <c r="AS16" s="381">
        <f t="shared" si="41"/>
        <v>0</v>
      </c>
      <c r="AT16" s="381">
        <f t="shared" si="42"/>
        <v>0</v>
      </c>
      <c r="AU16" s="381">
        <f t="shared" si="43"/>
        <v>0</v>
      </c>
      <c r="AV16" s="381">
        <f t="shared" si="44"/>
        <v>0</v>
      </c>
      <c r="AW16" s="381">
        <f t="shared" si="45"/>
        <v>0</v>
      </c>
      <c r="AX16" s="381">
        <f t="shared" si="46"/>
        <v>0</v>
      </c>
      <c r="AY16" s="381">
        <f t="shared" si="47"/>
        <v>0</v>
      </c>
      <c r="AZ16" s="381">
        <f t="shared" si="48"/>
        <v>0</v>
      </c>
      <c r="BA16" s="381">
        <f t="shared" si="49"/>
        <v>0</v>
      </c>
      <c r="BB16" s="381">
        <f t="shared" si="50"/>
        <v>0</v>
      </c>
      <c r="BC16" s="382">
        <f t="shared" si="51"/>
        <v>0</v>
      </c>
      <c r="BD16" s="452">
        <f t="shared" si="115"/>
        <v>0</v>
      </c>
      <c r="BE16" s="446">
        <f t="shared" si="129"/>
        <v>0</v>
      </c>
      <c r="BF16" s="446">
        <f t="shared" si="52"/>
        <v>0</v>
      </c>
      <c r="BG16" s="446">
        <f t="shared" si="53"/>
        <v>0</v>
      </c>
      <c r="BH16" s="446">
        <f t="shared" si="54"/>
        <v>0</v>
      </c>
      <c r="BI16" s="446">
        <f t="shared" si="55"/>
        <v>0</v>
      </c>
      <c r="BJ16" s="446">
        <f t="shared" si="56"/>
        <v>0</v>
      </c>
      <c r="BK16" s="446">
        <f t="shared" si="57"/>
        <v>0</v>
      </c>
      <c r="BL16" s="446">
        <f t="shared" si="58"/>
        <v>0</v>
      </c>
      <c r="BM16" s="446">
        <f t="shared" si="59"/>
        <v>0</v>
      </c>
      <c r="BN16" s="446">
        <f t="shared" si="60"/>
        <v>0</v>
      </c>
      <c r="BO16" s="446">
        <f t="shared" si="61"/>
        <v>0</v>
      </c>
      <c r="BP16" s="446">
        <f t="shared" si="62"/>
        <v>0</v>
      </c>
      <c r="BQ16" s="446">
        <f t="shared" si="63"/>
        <v>0</v>
      </c>
      <c r="BR16" s="446">
        <f t="shared" si="64"/>
        <v>0</v>
      </c>
      <c r="BS16" s="446">
        <f t="shared" si="65"/>
        <v>0</v>
      </c>
      <c r="BT16" s="446">
        <f t="shared" si="66"/>
        <v>0</v>
      </c>
      <c r="BU16" s="446">
        <f t="shared" si="67"/>
        <v>0</v>
      </c>
      <c r="BV16" s="446">
        <f t="shared" si="68"/>
        <v>0</v>
      </c>
      <c r="BW16" s="446">
        <f t="shared" si="69"/>
        <v>0</v>
      </c>
      <c r="BX16" s="446">
        <f t="shared" si="70"/>
        <v>0</v>
      </c>
      <c r="BY16" s="446">
        <f t="shared" si="71"/>
        <v>0</v>
      </c>
      <c r="BZ16" s="446">
        <f t="shared" si="72"/>
        <v>0</v>
      </c>
      <c r="CA16" s="446">
        <f t="shared" si="73"/>
        <v>0</v>
      </c>
      <c r="CB16" s="446">
        <f t="shared" si="74"/>
        <v>0</v>
      </c>
      <c r="CC16" s="446">
        <f t="shared" si="75"/>
        <v>0</v>
      </c>
      <c r="CD16" s="446">
        <f t="shared" si="76"/>
        <v>0</v>
      </c>
      <c r="CE16" s="446">
        <f t="shared" si="77"/>
        <v>0</v>
      </c>
      <c r="CF16" s="446">
        <f t="shared" si="78"/>
        <v>0</v>
      </c>
      <c r="CG16" s="446">
        <f t="shared" si="79"/>
        <v>0</v>
      </c>
      <c r="CH16" s="446">
        <f t="shared" si="80"/>
        <v>0</v>
      </c>
      <c r="CI16" s="447">
        <f t="shared" si="81"/>
        <v>0</v>
      </c>
      <c r="CJ16" s="383">
        <f t="shared" si="117"/>
        <v>0</v>
      </c>
      <c r="CK16" s="384">
        <v>7</v>
      </c>
      <c r="CL16" s="372" t="str">
        <f t="shared" si="130"/>
        <v/>
      </c>
      <c r="CM16" s="372" t="str">
        <f t="shared" si="82"/>
        <v/>
      </c>
      <c r="CN16" s="372" t="str">
        <f t="shared" si="83"/>
        <v/>
      </c>
      <c r="CO16" s="372" t="str">
        <f t="shared" si="131"/>
        <v/>
      </c>
      <c r="CP16" s="372" t="str">
        <f t="shared" si="84"/>
        <v/>
      </c>
      <c r="CQ16" s="372" t="str">
        <f t="shared" si="85"/>
        <v/>
      </c>
      <c r="CR16" s="372" t="str">
        <f t="shared" si="86"/>
        <v/>
      </c>
      <c r="CS16" s="372" t="str">
        <f t="shared" si="87"/>
        <v/>
      </c>
      <c r="CT16" s="372" t="str">
        <f t="shared" si="88"/>
        <v/>
      </c>
      <c r="CU16" s="372" t="str">
        <f t="shared" si="89"/>
        <v/>
      </c>
      <c r="CV16" s="372" t="str">
        <f t="shared" si="90"/>
        <v/>
      </c>
      <c r="CW16" s="372" t="str">
        <f t="shared" si="91"/>
        <v/>
      </c>
      <c r="CX16" s="372" t="str">
        <f t="shared" si="92"/>
        <v/>
      </c>
      <c r="CY16" s="372" t="str">
        <f t="shared" si="93"/>
        <v/>
      </c>
      <c r="CZ16" s="372" t="str">
        <f t="shared" si="94"/>
        <v/>
      </c>
      <c r="DA16" s="372" t="str">
        <f t="shared" si="95"/>
        <v/>
      </c>
      <c r="DB16" s="372" t="str">
        <f t="shared" si="96"/>
        <v/>
      </c>
      <c r="DC16" s="372" t="str">
        <f t="shared" si="97"/>
        <v/>
      </c>
      <c r="DD16" s="372" t="str">
        <f t="shared" si="98"/>
        <v/>
      </c>
      <c r="DE16" s="372" t="str">
        <f t="shared" si="99"/>
        <v/>
      </c>
      <c r="DF16" s="372" t="str">
        <f t="shared" si="100"/>
        <v/>
      </c>
      <c r="DG16" s="372" t="str">
        <f t="shared" si="101"/>
        <v/>
      </c>
      <c r="DH16" s="372" t="str">
        <f t="shared" si="102"/>
        <v/>
      </c>
      <c r="DI16" s="372" t="str">
        <f t="shared" si="103"/>
        <v/>
      </c>
      <c r="DJ16" s="372" t="str">
        <f t="shared" si="104"/>
        <v/>
      </c>
      <c r="DK16" s="372" t="str">
        <f t="shared" si="105"/>
        <v/>
      </c>
      <c r="DL16" s="372" t="str">
        <f t="shared" si="106"/>
        <v/>
      </c>
      <c r="DM16" s="372" t="str">
        <f t="shared" si="107"/>
        <v/>
      </c>
      <c r="DN16" s="372" t="str">
        <f t="shared" si="108"/>
        <v/>
      </c>
      <c r="DO16" s="372" t="str">
        <f t="shared" si="109"/>
        <v/>
      </c>
      <c r="DP16" s="385" t="str">
        <f t="shared" si="110"/>
        <v/>
      </c>
      <c r="DQ16" s="466">
        <f t="shared" si="119"/>
        <v>0</v>
      </c>
      <c r="DR16" s="467"/>
      <c r="DS16" s="738" t="str">
        <f>C16</f>
        <v/>
      </c>
      <c r="DT16" s="738" t="str">
        <f t="shared" si="132"/>
        <v/>
      </c>
      <c r="DU16" s="517" t="str">
        <f t="shared" si="120"/>
        <v/>
      </c>
      <c r="DV16" s="524">
        <f t="shared" si="133"/>
        <v>0</v>
      </c>
      <c r="DW16" s="525">
        <f t="shared" ref="DW16:EZ16" si="143">IF(AND(DW$8&gt;=$F16,DW$8&lt;=$G16),(Z16+BF16+CM16),0)</f>
        <v>0</v>
      </c>
      <c r="DX16" s="525">
        <f t="shared" si="143"/>
        <v>0</v>
      </c>
      <c r="DY16" s="525">
        <f t="shared" si="143"/>
        <v>0</v>
      </c>
      <c r="DZ16" s="525">
        <f t="shared" si="143"/>
        <v>0</v>
      </c>
      <c r="EA16" s="525">
        <f t="shared" si="143"/>
        <v>0</v>
      </c>
      <c r="EB16" s="525">
        <f t="shared" si="143"/>
        <v>0</v>
      </c>
      <c r="EC16" s="525">
        <f t="shared" si="143"/>
        <v>0</v>
      </c>
      <c r="ED16" s="525">
        <f t="shared" si="143"/>
        <v>0</v>
      </c>
      <c r="EE16" s="525">
        <f t="shared" si="143"/>
        <v>0</v>
      </c>
      <c r="EF16" s="525">
        <f t="shared" si="143"/>
        <v>0</v>
      </c>
      <c r="EG16" s="525">
        <f t="shared" si="143"/>
        <v>0</v>
      </c>
      <c r="EH16" s="525">
        <f t="shared" si="143"/>
        <v>0</v>
      </c>
      <c r="EI16" s="525">
        <f t="shared" si="143"/>
        <v>0</v>
      </c>
      <c r="EJ16" s="525">
        <f t="shared" si="143"/>
        <v>0</v>
      </c>
      <c r="EK16" s="525">
        <f t="shared" si="143"/>
        <v>0</v>
      </c>
      <c r="EL16" s="525">
        <f t="shared" si="143"/>
        <v>0</v>
      </c>
      <c r="EM16" s="525">
        <f t="shared" si="143"/>
        <v>0</v>
      </c>
      <c r="EN16" s="525">
        <f t="shared" si="143"/>
        <v>0</v>
      </c>
      <c r="EO16" s="525">
        <f t="shared" si="143"/>
        <v>0</v>
      </c>
      <c r="EP16" s="525">
        <f t="shared" si="143"/>
        <v>0</v>
      </c>
      <c r="EQ16" s="525">
        <f t="shared" si="143"/>
        <v>0</v>
      </c>
      <c r="ER16" s="525">
        <f t="shared" si="143"/>
        <v>0</v>
      </c>
      <c r="ES16" s="525">
        <f t="shared" si="143"/>
        <v>0</v>
      </c>
      <c r="ET16" s="525">
        <f t="shared" si="143"/>
        <v>0</v>
      </c>
      <c r="EU16" s="525">
        <f t="shared" si="143"/>
        <v>0</v>
      </c>
      <c r="EV16" s="525">
        <f t="shared" si="143"/>
        <v>0</v>
      </c>
      <c r="EW16" s="525">
        <f t="shared" si="143"/>
        <v>0</v>
      </c>
      <c r="EX16" s="525">
        <f t="shared" si="143"/>
        <v>0</v>
      </c>
      <c r="EY16" s="525">
        <f t="shared" si="143"/>
        <v>0</v>
      </c>
      <c r="EZ16" s="526">
        <f t="shared" si="143"/>
        <v>0</v>
      </c>
      <c r="FA16" s="552">
        <f t="shared" si="122"/>
        <v>0</v>
      </c>
      <c r="FB16" s="553">
        <f t="shared" si="123"/>
        <v>0</v>
      </c>
      <c r="FC16" s="554">
        <f t="shared" si="124"/>
        <v>0</v>
      </c>
      <c r="FD16" s="167"/>
      <c r="FJ16" s="1" t="s">
        <v>8</v>
      </c>
      <c r="FK16" s="2">
        <v>6</v>
      </c>
      <c r="FM16" s="480"/>
      <c r="FN16" s="480"/>
      <c r="FO16" s="481">
        <f t="shared" si="125"/>
        <v>0</v>
      </c>
      <c r="FQ16" s="421">
        <f t="shared" ca="1" si="135"/>
        <v>2025</v>
      </c>
      <c r="FR16" s="422">
        <f t="shared" ca="1" si="126"/>
        <v>45658</v>
      </c>
    </row>
    <row r="17" spans="2:174" ht="20.25" customHeight="1" x14ac:dyDescent="0.25">
      <c r="B17" s="746"/>
      <c r="C17" s="744"/>
      <c r="D17" s="750"/>
      <c r="E17" s="706"/>
      <c r="F17" s="708"/>
      <c r="G17" s="708"/>
      <c r="H17" s="710"/>
      <c r="I17" s="494" t="str">
        <f t="shared" ref="I17" si="144">IF(OR(E16&lt;&gt;"",F16&lt;&gt;"",G16&lt;&gt;"",H16&lt;&gt;""),102,"")</f>
        <v/>
      </c>
      <c r="J17" s="473"/>
      <c r="K17" s="474"/>
      <c r="L17" s="473"/>
      <c r="M17" s="475"/>
      <c r="N17" s="530"/>
      <c r="O17" s="474"/>
      <c r="P17" s="473"/>
      <c r="Q17" s="475"/>
      <c r="R17" s="530"/>
      <c r="S17" s="474"/>
      <c r="T17" s="473"/>
      <c r="U17" s="475"/>
      <c r="V17" s="530"/>
      <c r="W17" s="475"/>
      <c r="X17" s="476"/>
      <c r="Y17" s="381">
        <f>IF(DV$4="X",0,(IF(Y$11="",0,(IF(AND(Y$8&gt;=$F16,Y$8&lt;=$G16),(IF(Y$8&lt;&gt;"",HLOOKUP(Y$11,$J$10:$W$31,$CK17,0),0)),0)))))</f>
        <v>0</v>
      </c>
      <c r="Z17" s="381">
        <f t="shared" ref="Z17:BC17" si="145">IF(DW$4="X",0,(IF(Z$11="",0,(IF(AND(Z$8&gt;=$F16,Z$8&lt;=$G16),(IF(Z$8&lt;&gt;"",HLOOKUP(Z$11,$J$10:$W$31,$CK17,0),0)),0)))))</f>
        <v>0</v>
      </c>
      <c r="AA17" s="381">
        <f t="shared" si="145"/>
        <v>0</v>
      </c>
      <c r="AB17" s="381">
        <f t="shared" si="145"/>
        <v>0</v>
      </c>
      <c r="AC17" s="381">
        <f t="shared" si="145"/>
        <v>0</v>
      </c>
      <c r="AD17" s="381">
        <f t="shared" si="145"/>
        <v>0</v>
      </c>
      <c r="AE17" s="381">
        <f t="shared" si="145"/>
        <v>0</v>
      </c>
      <c r="AF17" s="381">
        <f t="shared" si="145"/>
        <v>0</v>
      </c>
      <c r="AG17" s="381">
        <f t="shared" si="145"/>
        <v>0</v>
      </c>
      <c r="AH17" s="381">
        <f t="shared" si="145"/>
        <v>0</v>
      </c>
      <c r="AI17" s="381">
        <f t="shared" si="145"/>
        <v>0</v>
      </c>
      <c r="AJ17" s="381">
        <f t="shared" si="145"/>
        <v>0</v>
      </c>
      <c r="AK17" s="381">
        <f t="shared" si="145"/>
        <v>0</v>
      </c>
      <c r="AL17" s="381">
        <f t="shared" si="145"/>
        <v>0</v>
      </c>
      <c r="AM17" s="381">
        <f t="shared" si="145"/>
        <v>0</v>
      </c>
      <c r="AN17" s="381">
        <f t="shared" si="145"/>
        <v>0</v>
      </c>
      <c r="AO17" s="381">
        <f t="shared" si="145"/>
        <v>0</v>
      </c>
      <c r="AP17" s="381">
        <f t="shared" si="145"/>
        <v>0</v>
      </c>
      <c r="AQ17" s="381">
        <f t="shared" si="145"/>
        <v>0</v>
      </c>
      <c r="AR17" s="381">
        <f t="shared" si="145"/>
        <v>0</v>
      </c>
      <c r="AS17" s="381">
        <f t="shared" si="145"/>
        <v>0</v>
      </c>
      <c r="AT17" s="381">
        <f t="shared" si="145"/>
        <v>0</v>
      </c>
      <c r="AU17" s="381">
        <f t="shared" si="145"/>
        <v>0</v>
      </c>
      <c r="AV17" s="381">
        <f t="shared" si="145"/>
        <v>0</v>
      </c>
      <c r="AW17" s="381">
        <f t="shared" si="145"/>
        <v>0</v>
      </c>
      <c r="AX17" s="381">
        <f t="shared" si="145"/>
        <v>0</v>
      </c>
      <c r="AY17" s="381">
        <f t="shared" si="145"/>
        <v>0</v>
      </c>
      <c r="AZ17" s="381">
        <f t="shared" si="145"/>
        <v>0</v>
      </c>
      <c r="BA17" s="381">
        <f t="shared" si="145"/>
        <v>0</v>
      </c>
      <c r="BB17" s="381">
        <f t="shared" si="145"/>
        <v>0</v>
      </c>
      <c r="BC17" s="381">
        <f t="shared" si="145"/>
        <v>0</v>
      </c>
      <c r="BD17" s="452">
        <f t="shared" si="115"/>
        <v>0</v>
      </c>
      <c r="BE17" s="446">
        <f>IF(DV$4="X",0,(IF(BE$11="",0,(IF(AND(BE$8&gt;=$F16,BE$8&lt;=$G16),(IF(BE$8&lt;&gt;"",HLOOKUP(BE$11,$J$10:$W$31,$CK17,0),0)),0)))))</f>
        <v>0</v>
      </c>
      <c r="BF17" s="446">
        <f t="shared" ref="BF17:CI17" si="146">IF(DW$4="X",0,(IF(BF$11="",0,(IF(AND(BF$8&gt;=$F16,BF$8&lt;=$G16),(IF(BF$8&lt;&gt;"",HLOOKUP(BF$11,$J$10:$W$31,$CK17,0),0)),0)))))</f>
        <v>0</v>
      </c>
      <c r="BG17" s="446">
        <f t="shared" si="146"/>
        <v>0</v>
      </c>
      <c r="BH17" s="446">
        <f t="shared" si="146"/>
        <v>0</v>
      </c>
      <c r="BI17" s="446">
        <f t="shared" si="146"/>
        <v>0</v>
      </c>
      <c r="BJ17" s="446">
        <f t="shared" si="146"/>
        <v>0</v>
      </c>
      <c r="BK17" s="446">
        <f t="shared" si="146"/>
        <v>0</v>
      </c>
      <c r="BL17" s="446">
        <f t="shared" si="146"/>
        <v>0</v>
      </c>
      <c r="BM17" s="446">
        <f t="shared" si="146"/>
        <v>0</v>
      </c>
      <c r="BN17" s="446">
        <f t="shared" si="146"/>
        <v>0</v>
      </c>
      <c r="BO17" s="446">
        <f t="shared" si="146"/>
        <v>0</v>
      </c>
      <c r="BP17" s="446">
        <f t="shared" si="146"/>
        <v>0</v>
      </c>
      <c r="BQ17" s="446">
        <f t="shared" si="146"/>
        <v>0</v>
      </c>
      <c r="BR17" s="446">
        <f t="shared" si="146"/>
        <v>0</v>
      </c>
      <c r="BS17" s="446">
        <f t="shared" si="146"/>
        <v>0</v>
      </c>
      <c r="BT17" s="446">
        <f t="shared" si="146"/>
        <v>0</v>
      </c>
      <c r="BU17" s="446">
        <f t="shared" si="146"/>
        <v>0</v>
      </c>
      <c r="BV17" s="446">
        <f t="shared" si="146"/>
        <v>0</v>
      </c>
      <c r="BW17" s="446">
        <f t="shared" si="146"/>
        <v>0</v>
      </c>
      <c r="BX17" s="446">
        <f t="shared" si="146"/>
        <v>0</v>
      </c>
      <c r="BY17" s="446">
        <f t="shared" si="146"/>
        <v>0</v>
      </c>
      <c r="BZ17" s="446">
        <f t="shared" si="146"/>
        <v>0</v>
      </c>
      <c r="CA17" s="446">
        <f t="shared" si="146"/>
        <v>0</v>
      </c>
      <c r="CB17" s="446">
        <f t="shared" si="146"/>
        <v>0</v>
      </c>
      <c r="CC17" s="446">
        <f t="shared" si="146"/>
        <v>0</v>
      </c>
      <c r="CD17" s="446">
        <f t="shared" si="146"/>
        <v>0</v>
      </c>
      <c r="CE17" s="446">
        <f t="shared" si="146"/>
        <v>0</v>
      </c>
      <c r="CF17" s="446">
        <f t="shared" si="146"/>
        <v>0</v>
      </c>
      <c r="CG17" s="446">
        <f t="shared" si="146"/>
        <v>0</v>
      </c>
      <c r="CH17" s="446">
        <f t="shared" si="146"/>
        <v>0</v>
      </c>
      <c r="CI17" s="446">
        <f t="shared" si="146"/>
        <v>0</v>
      </c>
      <c r="CJ17" s="383">
        <f t="shared" si="117"/>
        <v>0</v>
      </c>
      <c r="CK17" s="384">
        <v>8</v>
      </c>
      <c r="CL17" s="372" t="str">
        <f>IF(DV$4="X",0,(IF(AND(CL$8&gt;=$F16,CL$8&lt;=$G16),(IF((ISERROR((IF(OR(CL$10="CmtGÜNDÜZ",CL$10="PazGÜNDÜZ"),(HLOOKUP(CL$10,$J$10:$W$31,$CK17,0)),"")+IF(OR(CL$10="CmtGÜNDÜZ",CL$10="PazGÜNDÜZ"),(HLOOKUP(CL$11,$J$10:$W$31,$CK17,0)),"")))),0,(IF(OR(CL$10="CmtGÜNDÜZ",CL$10="PazGÜNDÜZ"),(HLOOKUP(CL$10,$J$10:$W$31,$CK17,0)),"")+IF(OR(CL$10="CmtGÜNDÜZ",CL$10="PazGÜNDÜZ"),(HLOOKUP(CL$11,$J$10:$W$31,$CK17,0)),"")))),"")))</f>
        <v/>
      </c>
      <c r="CM17" s="372" t="str">
        <f t="shared" ref="CM17:DP17" si="147">IF(DW$4="X",0,(IF(AND(CM$8&gt;=$F16,CM$8&lt;=$G16),(IF((ISERROR((IF(OR(CM$10="CmtGÜNDÜZ",CM$10="PazGÜNDÜZ"),(HLOOKUP(CM$10,$J$10:$W$31,$CK17,0)),"")+IF(OR(CM$10="CmtGÜNDÜZ",CM$10="PazGÜNDÜZ"),(HLOOKUP(CM$11,$J$10:$W$31,$CK17,0)),"")))),0,(IF(OR(CM$10="CmtGÜNDÜZ",CM$10="PazGÜNDÜZ"),(HLOOKUP(CM$10,$J$10:$W$31,$CK17,0)),"")+IF(OR(CM$10="CmtGÜNDÜZ",CM$10="PazGÜNDÜZ"),(HLOOKUP(CM$11,$J$10:$W$31,$CK17,0)),"")))),"")))</f>
        <v/>
      </c>
      <c r="CN17" s="372" t="str">
        <f t="shared" si="147"/>
        <v/>
      </c>
      <c r="CO17" s="372" t="str">
        <f t="shared" si="147"/>
        <v/>
      </c>
      <c r="CP17" s="372" t="str">
        <f t="shared" si="147"/>
        <v/>
      </c>
      <c r="CQ17" s="372" t="str">
        <f t="shared" si="147"/>
        <v/>
      </c>
      <c r="CR17" s="372" t="str">
        <f t="shared" si="147"/>
        <v/>
      </c>
      <c r="CS17" s="372" t="str">
        <f t="shared" si="147"/>
        <v/>
      </c>
      <c r="CT17" s="372" t="str">
        <f t="shared" si="147"/>
        <v/>
      </c>
      <c r="CU17" s="372" t="str">
        <f t="shared" si="147"/>
        <v/>
      </c>
      <c r="CV17" s="372" t="str">
        <f t="shared" si="147"/>
        <v/>
      </c>
      <c r="CW17" s="372" t="str">
        <f t="shared" si="147"/>
        <v/>
      </c>
      <c r="CX17" s="372" t="str">
        <f t="shared" si="147"/>
        <v/>
      </c>
      <c r="CY17" s="372" t="str">
        <f t="shared" si="147"/>
        <v/>
      </c>
      <c r="CZ17" s="372" t="str">
        <f t="shared" si="147"/>
        <v/>
      </c>
      <c r="DA17" s="372" t="str">
        <f t="shared" si="147"/>
        <v/>
      </c>
      <c r="DB17" s="372" t="str">
        <f t="shared" si="147"/>
        <v/>
      </c>
      <c r="DC17" s="372" t="str">
        <f t="shared" si="147"/>
        <v/>
      </c>
      <c r="DD17" s="372" t="str">
        <f t="shared" si="147"/>
        <v/>
      </c>
      <c r="DE17" s="372" t="str">
        <f t="shared" si="147"/>
        <v/>
      </c>
      <c r="DF17" s="372" t="str">
        <f t="shared" si="147"/>
        <v/>
      </c>
      <c r="DG17" s="372" t="str">
        <f t="shared" si="147"/>
        <v/>
      </c>
      <c r="DH17" s="372" t="str">
        <f t="shared" si="147"/>
        <v/>
      </c>
      <c r="DI17" s="372" t="str">
        <f t="shared" si="147"/>
        <v/>
      </c>
      <c r="DJ17" s="372" t="str">
        <f t="shared" si="147"/>
        <v/>
      </c>
      <c r="DK17" s="372" t="str">
        <f t="shared" si="147"/>
        <v/>
      </c>
      <c r="DL17" s="372" t="str">
        <f t="shared" si="147"/>
        <v/>
      </c>
      <c r="DM17" s="372" t="str">
        <f t="shared" si="147"/>
        <v/>
      </c>
      <c r="DN17" s="372" t="str">
        <f t="shared" si="147"/>
        <v/>
      </c>
      <c r="DO17" s="372" t="str">
        <f t="shared" si="147"/>
        <v/>
      </c>
      <c r="DP17" s="372" t="str">
        <f t="shared" si="147"/>
        <v/>
      </c>
      <c r="DQ17" s="462">
        <f t="shared" si="119"/>
        <v>0</v>
      </c>
      <c r="DR17" s="463"/>
      <c r="DS17" s="717"/>
      <c r="DT17" s="717"/>
      <c r="DU17" s="516" t="str">
        <f t="shared" si="120"/>
        <v/>
      </c>
      <c r="DV17" s="521">
        <f>IF(AND(DV$8&gt;=$F16,DV$8&lt;=$G16),(Y17+BE17+CL17),0)</f>
        <v>0</v>
      </c>
      <c r="DW17" s="522">
        <f t="shared" ref="DW17:EZ17" si="148">IF(AND(DW$8&gt;=$F16,DW$8&lt;=$G16),(Z17+BF17+CM17),0)</f>
        <v>0</v>
      </c>
      <c r="DX17" s="522">
        <f t="shared" si="148"/>
        <v>0</v>
      </c>
      <c r="DY17" s="522">
        <f t="shared" si="148"/>
        <v>0</v>
      </c>
      <c r="DZ17" s="522">
        <f t="shared" si="148"/>
        <v>0</v>
      </c>
      <c r="EA17" s="522">
        <f t="shared" si="148"/>
        <v>0</v>
      </c>
      <c r="EB17" s="522">
        <f t="shared" si="148"/>
        <v>0</v>
      </c>
      <c r="EC17" s="522">
        <f t="shared" si="148"/>
        <v>0</v>
      </c>
      <c r="ED17" s="522">
        <f t="shared" si="148"/>
        <v>0</v>
      </c>
      <c r="EE17" s="522">
        <f t="shared" si="148"/>
        <v>0</v>
      </c>
      <c r="EF17" s="522">
        <f t="shared" si="148"/>
        <v>0</v>
      </c>
      <c r="EG17" s="522">
        <f t="shared" si="148"/>
        <v>0</v>
      </c>
      <c r="EH17" s="522">
        <f t="shared" si="148"/>
        <v>0</v>
      </c>
      <c r="EI17" s="522">
        <f t="shared" si="148"/>
        <v>0</v>
      </c>
      <c r="EJ17" s="522">
        <f t="shared" si="148"/>
        <v>0</v>
      </c>
      <c r="EK17" s="522">
        <f t="shared" si="148"/>
        <v>0</v>
      </c>
      <c r="EL17" s="522">
        <f t="shared" si="148"/>
        <v>0</v>
      </c>
      <c r="EM17" s="522">
        <f t="shared" si="148"/>
        <v>0</v>
      </c>
      <c r="EN17" s="522">
        <f t="shared" si="148"/>
        <v>0</v>
      </c>
      <c r="EO17" s="522">
        <f t="shared" si="148"/>
        <v>0</v>
      </c>
      <c r="EP17" s="522">
        <f t="shared" si="148"/>
        <v>0</v>
      </c>
      <c r="EQ17" s="522">
        <f t="shared" si="148"/>
        <v>0</v>
      </c>
      <c r="ER17" s="522">
        <f t="shared" si="148"/>
        <v>0</v>
      </c>
      <c r="ES17" s="522">
        <f t="shared" si="148"/>
        <v>0</v>
      </c>
      <c r="ET17" s="522">
        <f t="shared" si="148"/>
        <v>0</v>
      </c>
      <c r="EU17" s="522">
        <f t="shared" si="148"/>
        <v>0</v>
      </c>
      <c r="EV17" s="522">
        <f t="shared" si="148"/>
        <v>0</v>
      </c>
      <c r="EW17" s="522">
        <f t="shared" si="148"/>
        <v>0</v>
      </c>
      <c r="EX17" s="522">
        <f t="shared" si="148"/>
        <v>0</v>
      </c>
      <c r="EY17" s="522">
        <f t="shared" si="148"/>
        <v>0</v>
      </c>
      <c r="EZ17" s="523">
        <f t="shared" si="148"/>
        <v>0</v>
      </c>
      <c r="FA17" s="549">
        <f t="shared" si="122"/>
        <v>0</v>
      </c>
      <c r="FB17" s="550">
        <f t="shared" si="123"/>
        <v>0</v>
      </c>
      <c r="FC17" s="551">
        <f t="shared" si="124"/>
        <v>0</v>
      </c>
      <c r="FD17" s="167"/>
      <c r="FJ17" s="1" t="s">
        <v>9</v>
      </c>
      <c r="FK17" s="2">
        <v>7</v>
      </c>
      <c r="FM17" s="484"/>
      <c r="FN17" s="484"/>
      <c r="FO17" s="485">
        <f t="shared" si="125"/>
        <v>0</v>
      </c>
      <c r="FQ17" s="421">
        <f t="shared" ca="1" si="135"/>
        <v>2026</v>
      </c>
      <c r="FR17" s="422">
        <f t="shared" ca="1" si="126"/>
        <v>46023</v>
      </c>
    </row>
    <row r="18" spans="2:174" ht="20.25" customHeight="1" thickBot="1" x14ac:dyDescent="0.3">
      <c r="B18" s="1">
        <v>7</v>
      </c>
      <c r="C18" s="495" t="str">
        <f t="shared" si="141"/>
        <v/>
      </c>
      <c r="D18" s="479" t="str">
        <f t="shared" ref="D18:D19" si="149">IF(OR(E18&lt;&gt;"",F18&lt;&gt;""),D17,"")</f>
        <v/>
      </c>
      <c r="E18" s="496"/>
      <c r="F18" s="497"/>
      <c r="G18" s="497"/>
      <c r="H18" s="498"/>
      <c r="I18" s="416"/>
      <c r="J18" s="499"/>
      <c r="K18" s="500"/>
      <c r="L18" s="499"/>
      <c r="M18" s="501"/>
      <c r="N18" s="532"/>
      <c r="O18" s="500"/>
      <c r="P18" s="499"/>
      <c r="Q18" s="501"/>
      <c r="R18" s="532"/>
      <c r="S18" s="500"/>
      <c r="T18" s="499"/>
      <c r="U18" s="501"/>
      <c r="V18" s="532"/>
      <c r="W18" s="501"/>
      <c r="X18" s="251"/>
      <c r="Y18" s="502">
        <f t="shared" si="128"/>
        <v>0</v>
      </c>
      <c r="Z18" s="502">
        <f t="shared" si="22"/>
        <v>0</v>
      </c>
      <c r="AA18" s="502">
        <f t="shared" si="23"/>
        <v>0</v>
      </c>
      <c r="AB18" s="502">
        <f t="shared" si="24"/>
        <v>0</v>
      </c>
      <c r="AC18" s="502">
        <f t="shared" si="25"/>
        <v>0</v>
      </c>
      <c r="AD18" s="502">
        <f t="shared" si="26"/>
        <v>0</v>
      </c>
      <c r="AE18" s="502">
        <f t="shared" si="27"/>
        <v>0</v>
      </c>
      <c r="AF18" s="502">
        <f t="shared" si="28"/>
        <v>0</v>
      </c>
      <c r="AG18" s="502">
        <f t="shared" si="29"/>
        <v>0</v>
      </c>
      <c r="AH18" s="502">
        <f t="shared" si="30"/>
        <v>0</v>
      </c>
      <c r="AI18" s="502">
        <f t="shared" si="31"/>
        <v>0</v>
      </c>
      <c r="AJ18" s="502">
        <f t="shared" si="32"/>
        <v>0</v>
      </c>
      <c r="AK18" s="502">
        <f t="shared" si="33"/>
        <v>0</v>
      </c>
      <c r="AL18" s="502">
        <f t="shared" si="34"/>
        <v>0</v>
      </c>
      <c r="AM18" s="502">
        <f t="shared" si="35"/>
        <v>0</v>
      </c>
      <c r="AN18" s="502">
        <f t="shared" si="36"/>
        <v>0</v>
      </c>
      <c r="AO18" s="502">
        <f t="shared" si="37"/>
        <v>0</v>
      </c>
      <c r="AP18" s="502">
        <f t="shared" si="38"/>
        <v>0</v>
      </c>
      <c r="AQ18" s="502">
        <f t="shared" si="39"/>
        <v>0</v>
      </c>
      <c r="AR18" s="502">
        <f t="shared" si="40"/>
        <v>0</v>
      </c>
      <c r="AS18" s="502">
        <f t="shared" si="41"/>
        <v>0</v>
      </c>
      <c r="AT18" s="502">
        <f t="shared" si="42"/>
        <v>0</v>
      </c>
      <c r="AU18" s="502">
        <f t="shared" si="43"/>
        <v>0</v>
      </c>
      <c r="AV18" s="502">
        <f t="shared" si="44"/>
        <v>0</v>
      </c>
      <c r="AW18" s="502">
        <f t="shared" si="45"/>
        <v>0</v>
      </c>
      <c r="AX18" s="502">
        <f t="shared" si="46"/>
        <v>0</v>
      </c>
      <c r="AY18" s="502">
        <f t="shared" si="47"/>
        <v>0</v>
      </c>
      <c r="AZ18" s="502">
        <f t="shared" si="48"/>
        <v>0</v>
      </c>
      <c r="BA18" s="502">
        <f t="shared" si="49"/>
        <v>0</v>
      </c>
      <c r="BB18" s="502">
        <f t="shared" si="50"/>
        <v>0</v>
      </c>
      <c r="BC18" s="503">
        <f t="shared" si="51"/>
        <v>0</v>
      </c>
      <c r="BD18" s="504">
        <f t="shared" si="115"/>
        <v>0</v>
      </c>
      <c r="BE18" s="502">
        <f t="shared" si="129"/>
        <v>0</v>
      </c>
      <c r="BF18" s="502">
        <f t="shared" si="52"/>
        <v>0</v>
      </c>
      <c r="BG18" s="502">
        <f t="shared" si="53"/>
        <v>0</v>
      </c>
      <c r="BH18" s="502">
        <f t="shared" si="54"/>
        <v>0</v>
      </c>
      <c r="BI18" s="502">
        <f t="shared" si="55"/>
        <v>0</v>
      </c>
      <c r="BJ18" s="502">
        <f t="shared" si="56"/>
        <v>0</v>
      </c>
      <c r="BK18" s="502">
        <f t="shared" si="57"/>
        <v>0</v>
      </c>
      <c r="BL18" s="502">
        <f t="shared" si="58"/>
        <v>0</v>
      </c>
      <c r="BM18" s="502">
        <f t="shared" si="59"/>
        <v>0</v>
      </c>
      <c r="BN18" s="502">
        <f t="shared" si="60"/>
        <v>0</v>
      </c>
      <c r="BO18" s="502">
        <f t="shared" si="61"/>
        <v>0</v>
      </c>
      <c r="BP18" s="502">
        <f t="shared" si="62"/>
        <v>0</v>
      </c>
      <c r="BQ18" s="502">
        <f t="shared" si="63"/>
        <v>0</v>
      </c>
      <c r="BR18" s="502">
        <f t="shared" si="64"/>
        <v>0</v>
      </c>
      <c r="BS18" s="502">
        <f t="shared" si="65"/>
        <v>0</v>
      </c>
      <c r="BT18" s="502">
        <f t="shared" si="66"/>
        <v>0</v>
      </c>
      <c r="BU18" s="502">
        <f t="shared" si="67"/>
        <v>0</v>
      </c>
      <c r="BV18" s="502">
        <f t="shared" si="68"/>
        <v>0</v>
      </c>
      <c r="BW18" s="502">
        <f t="shared" si="69"/>
        <v>0</v>
      </c>
      <c r="BX18" s="502">
        <f t="shared" si="70"/>
        <v>0</v>
      </c>
      <c r="BY18" s="502">
        <f t="shared" si="71"/>
        <v>0</v>
      </c>
      <c r="BZ18" s="502">
        <f t="shared" si="72"/>
        <v>0</v>
      </c>
      <c r="CA18" s="502">
        <f t="shared" si="73"/>
        <v>0</v>
      </c>
      <c r="CB18" s="502">
        <f t="shared" si="74"/>
        <v>0</v>
      </c>
      <c r="CC18" s="502">
        <f t="shared" si="75"/>
        <v>0</v>
      </c>
      <c r="CD18" s="502">
        <f t="shared" si="76"/>
        <v>0</v>
      </c>
      <c r="CE18" s="502">
        <f t="shared" si="77"/>
        <v>0</v>
      </c>
      <c r="CF18" s="502">
        <f t="shared" si="78"/>
        <v>0</v>
      </c>
      <c r="CG18" s="502">
        <f t="shared" si="79"/>
        <v>0</v>
      </c>
      <c r="CH18" s="502">
        <f t="shared" si="80"/>
        <v>0</v>
      </c>
      <c r="CI18" s="503">
        <f t="shared" si="81"/>
        <v>0</v>
      </c>
      <c r="CJ18" s="503">
        <f t="shared" si="117"/>
        <v>0</v>
      </c>
      <c r="CK18" s="503">
        <v>9</v>
      </c>
      <c r="CL18" s="502" t="str">
        <f t="shared" si="130"/>
        <v/>
      </c>
      <c r="CM18" s="502" t="str">
        <f t="shared" si="82"/>
        <v/>
      </c>
      <c r="CN18" s="502" t="str">
        <f t="shared" si="83"/>
        <v/>
      </c>
      <c r="CO18" s="502" t="str">
        <f t="shared" si="131"/>
        <v/>
      </c>
      <c r="CP18" s="502" t="str">
        <f t="shared" si="84"/>
        <v/>
      </c>
      <c r="CQ18" s="502" t="str">
        <f t="shared" si="85"/>
        <v/>
      </c>
      <c r="CR18" s="502" t="str">
        <f t="shared" si="86"/>
        <v/>
      </c>
      <c r="CS18" s="502" t="str">
        <f t="shared" si="87"/>
        <v/>
      </c>
      <c r="CT18" s="502" t="str">
        <f t="shared" si="88"/>
        <v/>
      </c>
      <c r="CU18" s="502" t="str">
        <f t="shared" si="89"/>
        <v/>
      </c>
      <c r="CV18" s="502" t="str">
        <f t="shared" si="90"/>
        <v/>
      </c>
      <c r="CW18" s="502" t="str">
        <f t="shared" si="91"/>
        <v/>
      </c>
      <c r="CX18" s="502" t="str">
        <f t="shared" si="92"/>
        <v/>
      </c>
      <c r="CY18" s="502" t="str">
        <f t="shared" si="93"/>
        <v/>
      </c>
      <c r="CZ18" s="502" t="str">
        <f t="shared" si="94"/>
        <v/>
      </c>
      <c r="DA18" s="502" t="str">
        <f t="shared" si="95"/>
        <v/>
      </c>
      <c r="DB18" s="502" t="str">
        <f t="shared" si="96"/>
        <v/>
      </c>
      <c r="DC18" s="502" t="str">
        <f t="shared" si="97"/>
        <v/>
      </c>
      <c r="DD18" s="502" t="str">
        <f t="shared" si="98"/>
        <v/>
      </c>
      <c r="DE18" s="502" t="str">
        <f t="shared" si="99"/>
        <v/>
      </c>
      <c r="DF18" s="502" t="str">
        <f t="shared" si="100"/>
        <v/>
      </c>
      <c r="DG18" s="502" t="str">
        <f t="shared" si="101"/>
        <v/>
      </c>
      <c r="DH18" s="502" t="str">
        <f t="shared" si="102"/>
        <v/>
      </c>
      <c r="DI18" s="502" t="str">
        <f t="shared" si="103"/>
        <v/>
      </c>
      <c r="DJ18" s="502" t="str">
        <f t="shared" si="104"/>
        <v/>
      </c>
      <c r="DK18" s="502" t="str">
        <f t="shared" si="105"/>
        <v/>
      </c>
      <c r="DL18" s="502" t="str">
        <f t="shared" si="106"/>
        <v/>
      </c>
      <c r="DM18" s="502" t="str">
        <f t="shared" si="107"/>
        <v/>
      </c>
      <c r="DN18" s="502" t="str">
        <f t="shared" si="108"/>
        <v/>
      </c>
      <c r="DO18" s="502" t="str">
        <f t="shared" si="109"/>
        <v/>
      </c>
      <c r="DP18" s="505" t="str">
        <f t="shared" si="110"/>
        <v/>
      </c>
      <c r="DQ18" s="506">
        <f t="shared" si="119"/>
        <v>0</v>
      </c>
      <c r="DR18" s="507"/>
      <c r="DS18" s="508" t="str">
        <f t="shared" ref="DS18:DS31" si="150">C18</f>
        <v/>
      </c>
      <c r="DT18" s="509" t="str">
        <f t="shared" si="132"/>
        <v/>
      </c>
      <c r="DU18" s="508">
        <f t="shared" si="120"/>
        <v>0</v>
      </c>
      <c r="DV18" s="510">
        <f t="shared" si="133"/>
        <v>0</v>
      </c>
      <c r="DW18" s="511">
        <f t="shared" ref="DW18:EZ18" si="151">IF(AND(DW$8&gt;=$F18,DW$8&lt;=$G18),(Z18+BF18+CM18),0)</f>
        <v>0</v>
      </c>
      <c r="DX18" s="511">
        <f t="shared" si="151"/>
        <v>0</v>
      </c>
      <c r="DY18" s="511">
        <f t="shared" si="151"/>
        <v>0</v>
      </c>
      <c r="DZ18" s="511">
        <f t="shared" si="151"/>
        <v>0</v>
      </c>
      <c r="EA18" s="511">
        <f t="shared" si="151"/>
        <v>0</v>
      </c>
      <c r="EB18" s="511">
        <f t="shared" si="151"/>
        <v>0</v>
      </c>
      <c r="EC18" s="511">
        <f t="shared" si="151"/>
        <v>0</v>
      </c>
      <c r="ED18" s="511">
        <f t="shared" si="151"/>
        <v>0</v>
      </c>
      <c r="EE18" s="511">
        <f t="shared" si="151"/>
        <v>0</v>
      </c>
      <c r="EF18" s="511">
        <f t="shared" si="151"/>
        <v>0</v>
      </c>
      <c r="EG18" s="511">
        <f t="shared" si="151"/>
        <v>0</v>
      </c>
      <c r="EH18" s="511">
        <f t="shared" si="151"/>
        <v>0</v>
      </c>
      <c r="EI18" s="511">
        <f t="shared" si="151"/>
        <v>0</v>
      </c>
      <c r="EJ18" s="511">
        <f t="shared" si="151"/>
        <v>0</v>
      </c>
      <c r="EK18" s="511">
        <f t="shared" si="151"/>
        <v>0</v>
      </c>
      <c r="EL18" s="511">
        <f t="shared" si="151"/>
        <v>0</v>
      </c>
      <c r="EM18" s="511">
        <f t="shared" si="151"/>
        <v>0</v>
      </c>
      <c r="EN18" s="511">
        <f t="shared" si="151"/>
        <v>0</v>
      </c>
      <c r="EO18" s="511">
        <f t="shared" si="151"/>
        <v>0</v>
      </c>
      <c r="EP18" s="511">
        <f t="shared" si="151"/>
        <v>0</v>
      </c>
      <c r="EQ18" s="511">
        <f t="shared" si="151"/>
        <v>0</v>
      </c>
      <c r="ER18" s="511">
        <f t="shared" si="151"/>
        <v>0</v>
      </c>
      <c r="ES18" s="511">
        <f t="shared" si="151"/>
        <v>0</v>
      </c>
      <c r="ET18" s="511">
        <f t="shared" si="151"/>
        <v>0</v>
      </c>
      <c r="EU18" s="511">
        <f t="shared" si="151"/>
        <v>0</v>
      </c>
      <c r="EV18" s="511">
        <f t="shared" si="151"/>
        <v>0</v>
      </c>
      <c r="EW18" s="511">
        <f t="shared" si="151"/>
        <v>0</v>
      </c>
      <c r="EX18" s="511">
        <f t="shared" si="151"/>
        <v>0</v>
      </c>
      <c r="EY18" s="511">
        <f t="shared" si="151"/>
        <v>0</v>
      </c>
      <c r="EZ18" s="512">
        <f t="shared" si="151"/>
        <v>0</v>
      </c>
      <c r="FA18" s="258">
        <f t="shared" si="122"/>
        <v>0</v>
      </c>
      <c r="FB18" s="259">
        <f t="shared" si="123"/>
        <v>0</v>
      </c>
      <c r="FC18" s="260">
        <f t="shared" si="124"/>
        <v>0</v>
      </c>
      <c r="FD18" s="214"/>
      <c r="FE18" s="12"/>
      <c r="FF18" s="12"/>
      <c r="FG18" s="12"/>
      <c r="FH18" s="12"/>
      <c r="FI18" s="12"/>
      <c r="FJ18" s="12" t="s">
        <v>10</v>
      </c>
      <c r="FK18" s="192">
        <v>8</v>
      </c>
      <c r="FL18" s="12"/>
      <c r="FM18" s="278"/>
      <c r="FN18" s="278"/>
      <c r="FO18" s="277">
        <f t="shared" si="125"/>
        <v>0</v>
      </c>
      <c r="FQ18" s="421">
        <f t="shared" ca="1" si="135"/>
        <v>2027</v>
      </c>
      <c r="FR18" s="422">
        <f t="shared" ca="1" si="126"/>
        <v>46388</v>
      </c>
    </row>
    <row r="19" spans="2:174" ht="20.25" customHeight="1" thickBot="1" x14ac:dyDescent="0.3">
      <c r="C19" s="407" t="str">
        <f t="shared" si="141"/>
        <v/>
      </c>
      <c r="D19" s="408" t="str">
        <f t="shared" si="149"/>
        <v/>
      </c>
      <c r="E19" s="409"/>
      <c r="F19" s="453"/>
      <c r="G19" s="453"/>
      <c r="H19" s="410"/>
      <c r="I19" s="460"/>
      <c r="J19" s="411">
        <f>SUM(J12:J18)</f>
        <v>0</v>
      </c>
      <c r="K19" s="412">
        <f t="shared" ref="K19:W19" si="152">SUM(K12:K18)</f>
        <v>0</v>
      </c>
      <c r="L19" s="411">
        <f t="shared" si="152"/>
        <v>0</v>
      </c>
      <c r="M19" s="413">
        <f t="shared" si="152"/>
        <v>0</v>
      </c>
      <c r="N19" s="533">
        <f t="shared" si="152"/>
        <v>0</v>
      </c>
      <c r="O19" s="412">
        <f t="shared" si="152"/>
        <v>0</v>
      </c>
      <c r="P19" s="411">
        <f t="shared" si="152"/>
        <v>0</v>
      </c>
      <c r="Q19" s="413">
        <f t="shared" si="152"/>
        <v>0</v>
      </c>
      <c r="R19" s="533">
        <f t="shared" si="152"/>
        <v>0</v>
      </c>
      <c r="S19" s="412">
        <f t="shared" si="152"/>
        <v>0</v>
      </c>
      <c r="T19" s="411">
        <f t="shared" si="152"/>
        <v>0</v>
      </c>
      <c r="U19" s="413">
        <f t="shared" si="152"/>
        <v>0</v>
      </c>
      <c r="V19" s="533">
        <f t="shared" si="152"/>
        <v>0</v>
      </c>
      <c r="W19" s="413">
        <f t="shared" si="152"/>
        <v>0</v>
      </c>
      <c r="X19" s="139"/>
      <c r="Y19" s="390">
        <f t="shared" ref="Y19:CJ19" si="153">SUM(Y12:Y18)</f>
        <v>0</v>
      </c>
      <c r="Z19" s="391">
        <f t="shared" si="153"/>
        <v>0</v>
      </c>
      <c r="AA19" s="391">
        <f t="shared" si="153"/>
        <v>0</v>
      </c>
      <c r="AB19" s="391">
        <f t="shared" si="153"/>
        <v>0</v>
      </c>
      <c r="AC19" s="391">
        <f t="shared" si="153"/>
        <v>0</v>
      </c>
      <c r="AD19" s="391">
        <f t="shared" si="153"/>
        <v>0</v>
      </c>
      <c r="AE19" s="391">
        <f t="shared" si="153"/>
        <v>0</v>
      </c>
      <c r="AF19" s="391">
        <f t="shared" si="153"/>
        <v>0</v>
      </c>
      <c r="AG19" s="391">
        <f t="shared" si="153"/>
        <v>0</v>
      </c>
      <c r="AH19" s="391">
        <f t="shared" si="153"/>
        <v>0</v>
      </c>
      <c r="AI19" s="391">
        <f t="shared" si="153"/>
        <v>0</v>
      </c>
      <c r="AJ19" s="391">
        <f t="shared" si="153"/>
        <v>0</v>
      </c>
      <c r="AK19" s="391">
        <f t="shared" si="153"/>
        <v>0</v>
      </c>
      <c r="AL19" s="391">
        <f t="shared" si="153"/>
        <v>0</v>
      </c>
      <c r="AM19" s="391">
        <f t="shared" si="153"/>
        <v>0</v>
      </c>
      <c r="AN19" s="391">
        <f t="shared" si="153"/>
        <v>0</v>
      </c>
      <c r="AO19" s="391">
        <f t="shared" si="153"/>
        <v>0</v>
      </c>
      <c r="AP19" s="391">
        <f t="shared" si="153"/>
        <v>0</v>
      </c>
      <c r="AQ19" s="391">
        <f t="shared" si="153"/>
        <v>0</v>
      </c>
      <c r="AR19" s="391">
        <f t="shared" si="153"/>
        <v>0</v>
      </c>
      <c r="AS19" s="391">
        <f t="shared" si="153"/>
        <v>0</v>
      </c>
      <c r="AT19" s="391">
        <f t="shared" si="153"/>
        <v>0</v>
      </c>
      <c r="AU19" s="391">
        <f t="shared" si="153"/>
        <v>0</v>
      </c>
      <c r="AV19" s="391">
        <f t="shared" si="153"/>
        <v>0</v>
      </c>
      <c r="AW19" s="391">
        <f t="shared" si="153"/>
        <v>0</v>
      </c>
      <c r="AX19" s="391">
        <f t="shared" si="153"/>
        <v>0</v>
      </c>
      <c r="AY19" s="391">
        <f t="shared" si="153"/>
        <v>0</v>
      </c>
      <c r="AZ19" s="391">
        <f t="shared" si="153"/>
        <v>0</v>
      </c>
      <c r="BA19" s="391">
        <f t="shared" si="153"/>
        <v>0</v>
      </c>
      <c r="BB19" s="391">
        <f t="shared" si="153"/>
        <v>0</v>
      </c>
      <c r="BC19" s="391">
        <f t="shared" si="153"/>
        <v>0</v>
      </c>
      <c r="BD19" s="391">
        <f t="shared" si="153"/>
        <v>0</v>
      </c>
      <c r="BE19" s="448">
        <f t="shared" si="153"/>
        <v>0</v>
      </c>
      <c r="BF19" s="448">
        <f t="shared" si="153"/>
        <v>0</v>
      </c>
      <c r="BG19" s="448">
        <f t="shared" si="153"/>
        <v>0</v>
      </c>
      <c r="BH19" s="448">
        <f t="shared" si="153"/>
        <v>0</v>
      </c>
      <c r="BI19" s="448">
        <f t="shared" si="153"/>
        <v>0</v>
      </c>
      <c r="BJ19" s="448">
        <f t="shared" si="153"/>
        <v>0</v>
      </c>
      <c r="BK19" s="448">
        <f t="shared" si="153"/>
        <v>0</v>
      </c>
      <c r="BL19" s="448">
        <f t="shared" si="153"/>
        <v>0</v>
      </c>
      <c r="BM19" s="448">
        <f t="shared" si="153"/>
        <v>0</v>
      </c>
      <c r="BN19" s="448">
        <f t="shared" si="153"/>
        <v>0</v>
      </c>
      <c r="BO19" s="448">
        <f t="shared" si="153"/>
        <v>0</v>
      </c>
      <c r="BP19" s="448">
        <f t="shared" si="153"/>
        <v>0</v>
      </c>
      <c r="BQ19" s="448">
        <f t="shared" si="153"/>
        <v>0</v>
      </c>
      <c r="BR19" s="448">
        <f t="shared" si="153"/>
        <v>0</v>
      </c>
      <c r="BS19" s="448">
        <f t="shared" si="153"/>
        <v>0</v>
      </c>
      <c r="BT19" s="448">
        <f t="shared" si="153"/>
        <v>0</v>
      </c>
      <c r="BU19" s="448">
        <f t="shared" si="153"/>
        <v>0</v>
      </c>
      <c r="BV19" s="448">
        <f t="shared" si="153"/>
        <v>0</v>
      </c>
      <c r="BW19" s="448">
        <f t="shared" si="153"/>
        <v>0</v>
      </c>
      <c r="BX19" s="448">
        <f t="shared" si="153"/>
        <v>0</v>
      </c>
      <c r="BY19" s="448">
        <f t="shared" si="153"/>
        <v>0</v>
      </c>
      <c r="BZ19" s="448">
        <f t="shared" si="153"/>
        <v>0</v>
      </c>
      <c r="CA19" s="448">
        <f t="shared" si="153"/>
        <v>0</v>
      </c>
      <c r="CB19" s="448">
        <f t="shared" si="153"/>
        <v>0</v>
      </c>
      <c r="CC19" s="448">
        <f t="shared" si="153"/>
        <v>0</v>
      </c>
      <c r="CD19" s="448">
        <f t="shared" si="153"/>
        <v>0</v>
      </c>
      <c r="CE19" s="448">
        <f t="shared" si="153"/>
        <v>0</v>
      </c>
      <c r="CF19" s="448">
        <f t="shared" si="153"/>
        <v>0</v>
      </c>
      <c r="CG19" s="448">
        <f t="shared" si="153"/>
        <v>0</v>
      </c>
      <c r="CH19" s="448">
        <f t="shared" si="153"/>
        <v>0</v>
      </c>
      <c r="CI19" s="448">
        <f t="shared" si="153"/>
        <v>0</v>
      </c>
      <c r="CJ19" s="391">
        <f t="shared" si="153"/>
        <v>0</v>
      </c>
      <c r="CK19" s="391"/>
      <c r="CL19" s="391">
        <f t="shared" ref="CL19:DP19" si="154">SUM(CL12:CL18)</f>
        <v>0</v>
      </c>
      <c r="CM19" s="391">
        <f t="shared" si="154"/>
        <v>0</v>
      </c>
      <c r="CN19" s="391">
        <f t="shared" si="154"/>
        <v>0</v>
      </c>
      <c r="CO19" s="391">
        <f t="shared" si="154"/>
        <v>0</v>
      </c>
      <c r="CP19" s="391">
        <f t="shared" si="154"/>
        <v>0</v>
      </c>
      <c r="CQ19" s="391">
        <f t="shared" si="154"/>
        <v>0</v>
      </c>
      <c r="CR19" s="391">
        <f t="shared" si="154"/>
        <v>0</v>
      </c>
      <c r="CS19" s="391">
        <f t="shared" si="154"/>
        <v>0</v>
      </c>
      <c r="CT19" s="391">
        <f t="shared" si="154"/>
        <v>0</v>
      </c>
      <c r="CU19" s="391">
        <f t="shared" si="154"/>
        <v>0</v>
      </c>
      <c r="CV19" s="391">
        <f t="shared" si="154"/>
        <v>0</v>
      </c>
      <c r="CW19" s="391">
        <f t="shared" si="154"/>
        <v>0</v>
      </c>
      <c r="CX19" s="391">
        <f t="shared" si="154"/>
        <v>0</v>
      </c>
      <c r="CY19" s="391">
        <f t="shared" si="154"/>
        <v>0</v>
      </c>
      <c r="CZ19" s="391">
        <f t="shared" si="154"/>
        <v>0</v>
      </c>
      <c r="DA19" s="391">
        <f t="shared" si="154"/>
        <v>0</v>
      </c>
      <c r="DB19" s="391">
        <f t="shared" si="154"/>
        <v>0</v>
      </c>
      <c r="DC19" s="391">
        <f t="shared" si="154"/>
        <v>0</v>
      </c>
      <c r="DD19" s="391">
        <f t="shared" si="154"/>
        <v>0</v>
      </c>
      <c r="DE19" s="391">
        <f t="shared" si="154"/>
        <v>0</v>
      </c>
      <c r="DF19" s="391">
        <f t="shared" si="154"/>
        <v>0</v>
      </c>
      <c r="DG19" s="391">
        <f t="shared" si="154"/>
        <v>0</v>
      </c>
      <c r="DH19" s="391">
        <f t="shared" si="154"/>
        <v>0</v>
      </c>
      <c r="DI19" s="391">
        <f t="shared" si="154"/>
        <v>0</v>
      </c>
      <c r="DJ19" s="391">
        <f t="shared" si="154"/>
        <v>0</v>
      </c>
      <c r="DK19" s="391">
        <f t="shared" si="154"/>
        <v>0</v>
      </c>
      <c r="DL19" s="391">
        <f t="shared" si="154"/>
        <v>0</v>
      </c>
      <c r="DM19" s="391">
        <f t="shared" si="154"/>
        <v>0</v>
      </c>
      <c r="DN19" s="391">
        <f t="shared" si="154"/>
        <v>0</v>
      </c>
      <c r="DO19" s="391">
        <f t="shared" si="154"/>
        <v>0</v>
      </c>
      <c r="DP19" s="392">
        <f t="shared" si="154"/>
        <v>0</v>
      </c>
      <c r="DQ19" s="345">
        <f t="shared" si="119"/>
        <v>0</v>
      </c>
      <c r="DR19" s="346"/>
      <c r="DS19" s="697" t="s">
        <v>2</v>
      </c>
      <c r="DT19" s="698"/>
      <c r="DU19" s="562"/>
      <c r="DV19" s="560">
        <f>SUM(DV12:DV18)</f>
        <v>0</v>
      </c>
      <c r="DW19" s="561">
        <f t="shared" ref="DW19:EZ19" si="155">SUM(DW12:DW18)</f>
        <v>0</v>
      </c>
      <c r="DX19" s="561">
        <f t="shared" si="155"/>
        <v>0</v>
      </c>
      <c r="DY19" s="561">
        <f t="shared" si="155"/>
        <v>0</v>
      </c>
      <c r="DZ19" s="561">
        <f t="shared" si="155"/>
        <v>0</v>
      </c>
      <c r="EA19" s="561">
        <f t="shared" si="155"/>
        <v>0</v>
      </c>
      <c r="EB19" s="561">
        <f t="shared" si="155"/>
        <v>0</v>
      </c>
      <c r="EC19" s="561">
        <f t="shared" si="155"/>
        <v>0</v>
      </c>
      <c r="ED19" s="561">
        <f t="shared" si="155"/>
        <v>0</v>
      </c>
      <c r="EE19" s="561">
        <f t="shared" si="155"/>
        <v>0</v>
      </c>
      <c r="EF19" s="561">
        <f t="shared" si="155"/>
        <v>0</v>
      </c>
      <c r="EG19" s="561">
        <f t="shared" si="155"/>
        <v>0</v>
      </c>
      <c r="EH19" s="561">
        <f t="shared" si="155"/>
        <v>0</v>
      </c>
      <c r="EI19" s="561">
        <f t="shared" si="155"/>
        <v>0</v>
      </c>
      <c r="EJ19" s="561">
        <f t="shared" si="155"/>
        <v>0</v>
      </c>
      <c r="EK19" s="561">
        <f t="shared" si="155"/>
        <v>0</v>
      </c>
      <c r="EL19" s="561">
        <f t="shared" si="155"/>
        <v>0</v>
      </c>
      <c r="EM19" s="561">
        <f t="shared" si="155"/>
        <v>0</v>
      </c>
      <c r="EN19" s="561">
        <f t="shared" si="155"/>
        <v>0</v>
      </c>
      <c r="EO19" s="561">
        <f t="shared" si="155"/>
        <v>0</v>
      </c>
      <c r="EP19" s="561">
        <f t="shared" si="155"/>
        <v>0</v>
      </c>
      <c r="EQ19" s="561">
        <f t="shared" si="155"/>
        <v>0</v>
      </c>
      <c r="ER19" s="561">
        <f t="shared" si="155"/>
        <v>0</v>
      </c>
      <c r="ES19" s="561">
        <f t="shared" si="155"/>
        <v>0</v>
      </c>
      <c r="ET19" s="561">
        <f t="shared" si="155"/>
        <v>0</v>
      </c>
      <c r="EU19" s="561">
        <f t="shared" si="155"/>
        <v>0</v>
      </c>
      <c r="EV19" s="561">
        <f t="shared" si="155"/>
        <v>0</v>
      </c>
      <c r="EW19" s="561">
        <f t="shared" si="155"/>
        <v>0</v>
      </c>
      <c r="EX19" s="561">
        <f t="shared" si="155"/>
        <v>0</v>
      </c>
      <c r="EY19" s="561">
        <f t="shared" si="155"/>
        <v>0</v>
      </c>
      <c r="EZ19" s="556">
        <f t="shared" si="155"/>
        <v>0</v>
      </c>
      <c r="FA19" s="555">
        <f>SUM(FA12:FA18)</f>
        <v>0</v>
      </c>
      <c r="FB19" s="556">
        <f>SUM(FB12:FB18)</f>
        <v>0</v>
      </c>
      <c r="FC19" s="557">
        <f>SUM(FC12:FC18)</f>
        <v>0</v>
      </c>
      <c r="FD19" s="393"/>
      <c r="FJ19" s="1" t="s">
        <v>11</v>
      </c>
      <c r="FK19" s="2">
        <v>9</v>
      </c>
      <c r="FM19" s="394"/>
      <c r="FN19" s="394"/>
      <c r="FO19" s="395">
        <f t="shared" si="125"/>
        <v>0</v>
      </c>
      <c r="FQ19" s="421">
        <f t="shared" ca="1" si="135"/>
        <v>2028</v>
      </c>
      <c r="FR19" s="422">
        <f t="shared" ca="1" si="126"/>
        <v>46753</v>
      </c>
    </row>
    <row r="20" spans="2:174" s="262" customFormat="1" ht="33.75" hidden="1" customHeight="1" x14ac:dyDescent="0.25">
      <c r="B20" s="262">
        <v>9</v>
      </c>
      <c r="C20" s="242" t="str">
        <f t="shared" si="141"/>
        <v/>
      </c>
      <c r="D20" s="243"/>
      <c r="E20" s="244"/>
      <c r="F20" s="264"/>
      <c r="G20" s="264"/>
      <c r="H20" s="245"/>
      <c r="I20" s="253"/>
      <c r="J20" s="246"/>
      <c r="K20" s="247"/>
      <c r="L20" s="248"/>
      <c r="M20" s="249"/>
      <c r="N20" s="248"/>
      <c r="O20" s="249"/>
      <c r="P20" s="248"/>
      <c r="Q20" s="249"/>
      <c r="R20" s="248"/>
      <c r="S20" s="249"/>
      <c r="T20" s="248"/>
      <c r="U20" s="249"/>
      <c r="V20" s="248"/>
      <c r="W20" s="250"/>
      <c r="X20" s="251"/>
      <c r="Y20" s="244">
        <f t="shared" ref="Y20:AH26" si="156">IF(Y$11="",0,(IF(AND(Y$8&gt;=$F20,Y$8&lt;=$G20),(IF(Y$8&lt;&gt;"",HLOOKUP(Y$11,$J$10:$W$31,$CK20,0),0)),0)))</f>
        <v>0</v>
      </c>
      <c r="Z20" s="244">
        <f t="shared" si="156"/>
        <v>0</v>
      </c>
      <c r="AA20" s="244">
        <f t="shared" si="156"/>
        <v>0</v>
      </c>
      <c r="AB20" s="244">
        <f t="shared" si="156"/>
        <v>0</v>
      </c>
      <c r="AC20" s="244">
        <f t="shared" si="156"/>
        <v>0</v>
      </c>
      <c r="AD20" s="244">
        <f t="shared" si="156"/>
        <v>0</v>
      </c>
      <c r="AE20" s="244">
        <f t="shared" si="156"/>
        <v>0</v>
      </c>
      <c r="AF20" s="244">
        <f t="shared" si="156"/>
        <v>0</v>
      </c>
      <c r="AG20" s="244">
        <f t="shared" si="156"/>
        <v>0</v>
      </c>
      <c r="AH20" s="244">
        <f t="shared" si="156"/>
        <v>0</v>
      </c>
      <c r="AI20" s="244">
        <f t="shared" ref="AI20:AR26" si="157">IF(AI$11="",0,(IF(AND(AI$8&gt;=$F20,AI$8&lt;=$G20),(IF(AI$8&lt;&gt;"",HLOOKUP(AI$11,$J$10:$W$31,$CK20,0),0)),0)))</f>
        <v>0</v>
      </c>
      <c r="AJ20" s="244">
        <f t="shared" si="157"/>
        <v>0</v>
      </c>
      <c r="AK20" s="244">
        <f t="shared" si="157"/>
        <v>0</v>
      </c>
      <c r="AL20" s="244">
        <f t="shared" si="157"/>
        <v>0</v>
      </c>
      <c r="AM20" s="244">
        <f t="shared" si="157"/>
        <v>0</v>
      </c>
      <c r="AN20" s="244">
        <f t="shared" si="157"/>
        <v>0</v>
      </c>
      <c r="AO20" s="244">
        <f t="shared" si="157"/>
        <v>0</v>
      </c>
      <c r="AP20" s="244">
        <f t="shared" si="157"/>
        <v>0</v>
      </c>
      <c r="AQ20" s="244">
        <f t="shared" si="157"/>
        <v>0</v>
      </c>
      <c r="AR20" s="244">
        <f t="shared" si="157"/>
        <v>0</v>
      </c>
      <c r="AS20" s="244">
        <f t="shared" ref="AS20:BC26" si="158">IF(AS$11="",0,(IF(AND(AS$8&gt;=$F20,AS$8&lt;=$G20),(IF(AS$8&lt;&gt;"",HLOOKUP(AS$11,$J$10:$W$31,$CK20,0),0)),0)))</f>
        <v>0</v>
      </c>
      <c r="AT20" s="244">
        <f t="shared" si="158"/>
        <v>0</v>
      </c>
      <c r="AU20" s="244">
        <f t="shared" si="158"/>
        <v>0</v>
      </c>
      <c r="AV20" s="244">
        <f t="shared" si="158"/>
        <v>0</v>
      </c>
      <c r="AW20" s="244">
        <f t="shared" si="158"/>
        <v>0</v>
      </c>
      <c r="AX20" s="244">
        <f t="shared" si="158"/>
        <v>0</v>
      </c>
      <c r="AY20" s="244">
        <f t="shared" si="158"/>
        <v>0</v>
      </c>
      <c r="AZ20" s="244">
        <f t="shared" si="158"/>
        <v>0</v>
      </c>
      <c r="BA20" s="244">
        <f t="shared" si="158"/>
        <v>0</v>
      </c>
      <c r="BB20" s="244">
        <f t="shared" si="158"/>
        <v>0</v>
      </c>
      <c r="BC20" s="252">
        <f t="shared" si="158"/>
        <v>0</v>
      </c>
      <c r="BD20" s="252">
        <f t="shared" ref="BD20:BD31" si="159">SUM(Y20:BC20)</f>
        <v>0</v>
      </c>
      <c r="BE20" s="244">
        <f t="shared" ref="BE20:BN26" si="160">IF(BE$11="",0,(IF(AND(BE$8&gt;=$F20,BE$8&lt;=$G20),(IF(BE$8&lt;&gt;"",HLOOKUP(BE$11,$J$10:$W$31,$CK20,0),0)),0)))</f>
        <v>0</v>
      </c>
      <c r="BF20" s="244">
        <f t="shared" si="160"/>
        <v>0</v>
      </c>
      <c r="BG20" s="244">
        <f t="shared" si="160"/>
        <v>0</v>
      </c>
      <c r="BH20" s="244">
        <f t="shared" si="160"/>
        <v>0</v>
      </c>
      <c r="BI20" s="244">
        <f t="shared" si="160"/>
        <v>0</v>
      </c>
      <c r="BJ20" s="244">
        <f t="shared" si="160"/>
        <v>0</v>
      </c>
      <c r="BK20" s="244">
        <f t="shared" si="160"/>
        <v>0</v>
      </c>
      <c r="BL20" s="244">
        <f t="shared" si="160"/>
        <v>0</v>
      </c>
      <c r="BM20" s="244">
        <f t="shared" si="160"/>
        <v>0</v>
      </c>
      <c r="BN20" s="244">
        <f t="shared" si="160"/>
        <v>0</v>
      </c>
      <c r="BO20" s="244">
        <f t="shared" ref="BO20:BX26" si="161">IF(BO$11="",0,(IF(AND(BO$8&gt;=$F20,BO$8&lt;=$G20),(IF(BO$8&lt;&gt;"",HLOOKUP(BO$11,$J$10:$W$31,$CK20,0),0)),0)))</f>
        <v>0</v>
      </c>
      <c r="BP20" s="244">
        <f t="shared" si="161"/>
        <v>0</v>
      </c>
      <c r="BQ20" s="244">
        <f t="shared" si="161"/>
        <v>0</v>
      </c>
      <c r="BR20" s="244">
        <f t="shared" si="161"/>
        <v>0</v>
      </c>
      <c r="BS20" s="244">
        <f t="shared" si="161"/>
        <v>0</v>
      </c>
      <c r="BT20" s="244">
        <f t="shared" si="161"/>
        <v>0</v>
      </c>
      <c r="BU20" s="244">
        <f t="shared" si="161"/>
        <v>0</v>
      </c>
      <c r="BV20" s="244">
        <f t="shared" si="161"/>
        <v>0</v>
      </c>
      <c r="BW20" s="244">
        <f t="shared" si="161"/>
        <v>0</v>
      </c>
      <c r="BX20" s="244">
        <f t="shared" si="161"/>
        <v>0</v>
      </c>
      <c r="BY20" s="244">
        <f t="shared" ref="BY20:CI26" si="162">IF(BY$11="",0,(IF(AND(BY$8&gt;=$F20,BY$8&lt;=$G20),(IF(BY$8&lt;&gt;"",HLOOKUP(BY$11,$J$10:$W$31,$CK20,0),0)),0)))</f>
        <v>0</v>
      </c>
      <c r="BZ20" s="244">
        <f t="shared" si="162"/>
        <v>0</v>
      </c>
      <c r="CA20" s="244">
        <f t="shared" si="162"/>
        <v>0</v>
      </c>
      <c r="CB20" s="244">
        <f t="shared" si="162"/>
        <v>0</v>
      </c>
      <c r="CC20" s="244">
        <f t="shared" si="162"/>
        <v>0</v>
      </c>
      <c r="CD20" s="244">
        <f t="shared" si="162"/>
        <v>0</v>
      </c>
      <c r="CE20" s="244">
        <f t="shared" si="162"/>
        <v>0</v>
      </c>
      <c r="CF20" s="244">
        <f t="shared" si="162"/>
        <v>0</v>
      </c>
      <c r="CG20" s="244">
        <f t="shared" si="162"/>
        <v>0</v>
      </c>
      <c r="CH20" s="244">
        <f t="shared" si="162"/>
        <v>0</v>
      </c>
      <c r="CI20" s="252">
        <f t="shared" si="162"/>
        <v>0</v>
      </c>
      <c r="CJ20" s="252">
        <f t="shared" si="117"/>
        <v>0</v>
      </c>
      <c r="CK20" s="252">
        <v>11</v>
      </c>
      <c r="CL20" s="372">
        <f t="shared" ref="CL20:DA31" si="163">IF((ISERROR((IF(OR(CL$10="CmtGÜNDÜZ",CL$10="PazGÜNDÜZ"),(HLOOKUP(CL$10,$J$10:$W$31,$CK20,0)),"")+IF(OR(CL$10="CmtGÜNDÜZ",CL$10="PazGÜNDÜZ"),(HLOOKUP(CL$11,$J$10:$W$31,$CK20,0)),"")))),0,(IF(OR(CL$10="CmtGÜNDÜZ",CL$10="PazGÜNDÜZ"),(HLOOKUP(CL$10,$J$10:$W$31,$CK20,0)),"")+IF(OR(CL$10="CmtGÜNDÜZ",CL$10="PazGÜNDÜZ"),(HLOOKUP(CL$11,$J$10:$W$31,$CK20,0)),"")))</f>
        <v>0</v>
      </c>
      <c r="CM20" s="372">
        <f t="shared" si="163"/>
        <v>0</v>
      </c>
      <c r="CN20" s="372">
        <f t="shared" si="163"/>
        <v>0</v>
      </c>
      <c r="CO20" s="372">
        <f t="shared" si="163"/>
        <v>0</v>
      </c>
      <c r="CP20" s="372">
        <f t="shared" si="163"/>
        <v>0</v>
      </c>
      <c r="CQ20" s="372">
        <f t="shared" si="163"/>
        <v>0</v>
      </c>
      <c r="CR20" s="372">
        <f t="shared" si="163"/>
        <v>0</v>
      </c>
      <c r="CS20" s="372">
        <f t="shared" si="163"/>
        <v>0</v>
      </c>
      <c r="CT20" s="372">
        <f t="shared" si="163"/>
        <v>0</v>
      </c>
      <c r="CU20" s="372">
        <f t="shared" si="163"/>
        <v>0</v>
      </c>
      <c r="CV20" s="372">
        <f t="shared" si="163"/>
        <v>0</v>
      </c>
      <c r="CW20" s="372">
        <f t="shared" si="163"/>
        <v>0</v>
      </c>
      <c r="CX20" s="372">
        <f t="shared" si="163"/>
        <v>0</v>
      </c>
      <c r="CY20" s="372">
        <f t="shared" si="163"/>
        <v>0</v>
      </c>
      <c r="CZ20" s="372">
        <f t="shared" si="163"/>
        <v>0</v>
      </c>
      <c r="DA20" s="372">
        <f t="shared" si="163"/>
        <v>0</v>
      </c>
      <c r="DB20" s="372">
        <f t="shared" ref="DB20:DP31" si="164">IF((ISERROR((IF(OR(DB$10="CmtGÜNDÜZ",DB$10="PazGÜNDÜZ"),(HLOOKUP(DB$10,$J$10:$W$31,$CK20,0)),"")+IF(OR(DB$10="CmtGÜNDÜZ",DB$10="PazGÜNDÜZ"),(HLOOKUP(DB$11,$J$10:$W$31,$CK20,0)),"")))),0,(IF(OR(DB$10="CmtGÜNDÜZ",DB$10="PazGÜNDÜZ"),(HLOOKUP(DB$10,$J$10:$W$31,$CK20,0)),"")+IF(OR(DB$10="CmtGÜNDÜZ",DB$10="PazGÜNDÜZ"),(HLOOKUP(DB$11,$J$10:$W$31,$CK20,0)),"")))</f>
        <v>0</v>
      </c>
      <c r="DC20" s="372">
        <f t="shared" si="164"/>
        <v>0</v>
      </c>
      <c r="DD20" s="372">
        <f t="shared" si="164"/>
        <v>0</v>
      </c>
      <c r="DE20" s="372">
        <f t="shared" si="164"/>
        <v>0</v>
      </c>
      <c r="DF20" s="372">
        <f t="shared" si="164"/>
        <v>0</v>
      </c>
      <c r="DG20" s="372">
        <f t="shared" si="164"/>
        <v>0</v>
      </c>
      <c r="DH20" s="372">
        <f t="shared" si="164"/>
        <v>0</v>
      </c>
      <c r="DI20" s="372">
        <f t="shared" si="164"/>
        <v>0</v>
      </c>
      <c r="DJ20" s="372">
        <f t="shared" si="164"/>
        <v>0</v>
      </c>
      <c r="DK20" s="372">
        <f t="shared" si="164"/>
        <v>0</v>
      </c>
      <c r="DL20" s="372">
        <f t="shared" si="164"/>
        <v>0</v>
      </c>
      <c r="DM20" s="372">
        <f t="shared" si="164"/>
        <v>0</v>
      </c>
      <c r="DN20" s="372">
        <f t="shared" si="164"/>
        <v>0</v>
      </c>
      <c r="DO20" s="372">
        <f t="shared" si="164"/>
        <v>0</v>
      </c>
      <c r="DP20" s="373">
        <f t="shared" si="164"/>
        <v>0</v>
      </c>
      <c r="DQ20" s="252">
        <f t="shared" si="119"/>
        <v>0</v>
      </c>
      <c r="DR20" s="319"/>
      <c r="DS20" s="253" t="str">
        <f t="shared" si="150"/>
        <v/>
      </c>
      <c r="DT20" s="254">
        <f t="shared" ref="DT20:DT31" si="165">E20</f>
        <v>0</v>
      </c>
      <c r="DU20" s="457"/>
      <c r="DV20" s="255">
        <f t="shared" ref="DV20:DV31" si="166">Y20+BE20+CL20</f>
        <v>0</v>
      </c>
      <c r="DW20" s="256">
        <f t="shared" ref="DW20:DW31" si="167">Z20+BF20+CM20</f>
        <v>0</v>
      </c>
      <c r="DX20" s="256">
        <f t="shared" ref="DX20:DX31" si="168">AA20+BG20+CN20</f>
        <v>0</v>
      </c>
      <c r="DY20" s="256">
        <f t="shared" ref="DY20:DY31" si="169">AB20+BH20+CO20</f>
        <v>0</v>
      </c>
      <c r="DZ20" s="256">
        <f t="shared" ref="DZ20:DZ31" si="170">AC20+BI20+CP20</f>
        <v>0</v>
      </c>
      <c r="EA20" s="256">
        <f t="shared" ref="EA20:EA31" si="171">AD20+BJ20+CQ20</f>
        <v>0</v>
      </c>
      <c r="EB20" s="256">
        <f t="shared" ref="EB20:EB31" si="172">AE20+BK20+CR20</f>
        <v>0</v>
      </c>
      <c r="EC20" s="256">
        <f t="shared" ref="EC20:EC31" si="173">AF20+BL20+CS20</f>
        <v>0</v>
      </c>
      <c r="ED20" s="256">
        <f t="shared" ref="ED20:ED31" si="174">AG20+BM20+CT20</f>
        <v>0</v>
      </c>
      <c r="EE20" s="256">
        <f t="shared" ref="EE20:EE31" si="175">AH20+BN20+CU20</f>
        <v>0</v>
      </c>
      <c r="EF20" s="256">
        <f t="shared" ref="EF20:EF31" si="176">AI20+BO20+CV20</f>
        <v>0</v>
      </c>
      <c r="EG20" s="256">
        <f t="shared" ref="EG20:EG31" si="177">AJ20+BP20+CW20</f>
        <v>0</v>
      </c>
      <c r="EH20" s="256">
        <f t="shared" ref="EH20:EH31" si="178">AK20+BQ20+CX20</f>
        <v>0</v>
      </c>
      <c r="EI20" s="256">
        <f t="shared" ref="EI20:EI31" si="179">AL20+BR20+CY20</f>
        <v>0</v>
      </c>
      <c r="EJ20" s="256">
        <f t="shared" ref="EJ20:EJ31" si="180">AM20+BS20+CZ20</f>
        <v>0</v>
      </c>
      <c r="EK20" s="256">
        <f t="shared" ref="EK20:EK31" si="181">AN20+BT20+DA20</f>
        <v>0</v>
      </c>
      <c r="EL20" s="256">
        <f t="shared" ref="EL20:EL31" si="182">AO20+BU20+DB20</f>
        <v>0</v>
      </c>
      <c r="EM20" s="256">
        <f t="shared" ref="EM20:EM31" si="183">AP20+BV20+DC20</f>
        <v>0</v>
      </c>
      <c r="EN20" s="256">
        <f t="shared" ref="EN20:EN31" si="184">AQ20+BW20+DD20</f>
        <v>0</v>
      </c>
      <c r="EO20" s="256">
        <f t="shared" ref="EO20:EO31" si="185">AR20+BX20+DE20</f>
        <v>0</v>
      </c>
      <c r="EP20" s="256">
        <f t="shared" ref="EP20:EP31" si="186">AS20+BY20+DF20</f>
        <v>0</v>
      </c>
      <c r="EQ20" s="256">
        <f t="shared" ref="EQ20:EQ31" si="187">AT20+BZ20+DG20</f>
        <v>0</v>
      </c>
      <c r="ER20" s="256">
        <f t="shared" ref="ER20:ER31" si="188">AU20+CA20+DH20</f>
        <v>0</v>
      </c>
      <c r="ES20" s="256">
        <f t="shared" ref="ES20:ES31" si="189">AV20+CB20+DI20</f>
        <v>0</v>
      </c>
      <c r="ET20" s="256">
        <f t="shared" ref="ET20:ET31" si="190">AW20+CC20+DJ20</f>
        <v>0</v>
      </c>
      <c r="EU20" s="256">
        <f t="shared" ref="EU20:EU31" si="191">AX20+CD20+DK20</f>
        <v>0</v>
      </c>
      <c r="EV20" s="256">
        <f t="shared" ref="EV20:EV31" si="192">AY20+CE20+DL20</f>
        <v>0</v>
      </c>
      <c r="EW20" s="256">
        <f t="shared" ref="EW20:EW31" si="193">AZ20+CF20+DM20</f>
        <v>0</v>
      </c>
      <c r="EX20" s="256">
        <f t="shared" ref="EX20:EX31" si="194">BA20+CG20+DN20</f>
        <v>0</v>
      </c>
      <c r="EY20" s="256">
        <f t="shared" ref="EY20:EY31" si="195">BB20+CH20+DO20</f>
        <v>0</v>
      </c>
      <c r="EZ20" s="257">
        <f t="shared" ref="EZ20:EZ31" si="196">BC20+CI20+DP20</f>
        <v>0</v>
      </c>
      <c r="FA20" s="258">
        <f t="shared" si="122"/>
        <v>0</v>
      </c>
      <c r="FB20" s="259">
        <f t="shared" si="123"/>
        <v>0</v>
      </c>
      <c r="FC20" s="260">
        <f t="shared" si="124"/>
        <v>0</v>
      </c>
      <c r="FD20" s="261"/>
      <c r="FJ20" s="262" t="s">
        <v>12</v>
      </c>
      <c r="FK20" s="263">
        <v>10</v>
      </c>
      <c r="FM20" s="278"/>
      <c r="FN20" s="278"/>
      <c r="FO20" s="277">
        <f t="shared" si="125"/>
        <v>0</v>
      </c>
    </row>
    <row r="21" spans="2:174" s="262" customFormat="1" ht="33.75" hidden="1" customHeight="1" thickBot="1" x14ac:dyDescent="0.3">
      <c r="B21" s="262">
        <v>10</v>
      </c>
      <c r="C21" s="219" t="str">
        <f t="shared" si="141"/>
        <v/>
      </c>
      <c r="D21" s="220"/>
      <c r="E21" s="221"/>
      <c r="F21" s="222"/>
      <c r="G21" s="222"/>
      <c r="H21" s="223"/>
      <c r="I21" s="231"/>
      <c r="J21" s="224"/>
      <c r="K21" s="225"/>
      <c r="L21" s="226"/>
      <c r="M21" s="227"/>
      <c r="N21" s="226"/>
      <c r="O21" s="227"/>
      <c r="P21" s="226"/>
      <c r="Q21" s="227"/>
      <c r="R21" s="226"/>
      <c r="S21" s="227"/>
      <c r="T21" s="226"/>
      <c r="U21" s="227"/>
      <c r="V21" s="226"/>
      <c r="W21" s="228"/>
      <c r="X21" s="229"/>
      <c r="Y21" s="221">
        <f t="shared" si="156"/>
        <v>0</v>
      </c>
      <c r="Z21" s="221">
        <f t="shared" si="156"/>
        <v>0</v>
      </c>
      <c r="AA21" s="221">
        <f t="shared" si="156"/>
        <v>0</v>
      </c>
      <c r="AB21" s="221">
        <f t="shared" si="156"/>
        <v>0</v>
      </c>
      <c r="AC21" s="221">
        <f t="shared" si="156"/>
        <v>0</v>
      </c>
      <c r="AD21" s="221">
        <f t="shared" si="156"/>
        <v>0</v>
      </c>
      <c r="AE21" s="221">
        <f t="shared" si="156"/>
        <v>0</v>
      </c>
      <c r="AF21" s="221">
        <f t="shared" si="156"/>
        <v>0</v>
      </c>
      <c r="AG21" s="221">
        <f t="shared" si="156"/>
        <v>0</v>
      </c>
      <c r="AH21" s="221">
        <f t="shared" si="156"/>
        <v>0</v>
      </c>
      <c r="AI21" s="221">
        <f t="shared" si="157"/>
        <v>0</v>
      </c>
      <c r="AJ21" s="221">
        <f t="shared" si="157"/>
        <v>0</v>
      </c>
      <c r="AK21" s="221">
        <f t="shared" si="157"/>
        <v>0</v>
      </c>
      <c r="AL21" s="221">
        <f t="shared" si="157"/>
        <v>0</v>
      </c>
      <c r="AM21" s="221">
        <f t="shared" si="157"/>
        <v>0</v>
      </c>
      <c r="AN21" s="221">
        <f t="shared" si="157"/>
        <v>0</v>
      </c>
      <c r="AO21" s="221">
        <f t="shared" si="157"/>
        <v>0</v>
      </c>
      <c r="AP21" s="221">
        <f t="shared" si="157"/>
        <v>0</v>
      </c>
      <c r="AQ21" s="221">
        <f t="shared" si="157"/>
        <v>0</v>
      </c>
      <c r="AR21" s="221">
        <f t="shared" si="157"/>
        <v>0</v>
      </c>
      <c r="AS21" s="221">
        <f t="shared" si="158"/>
        <v>0</v>
      </c>
      <c r="AT21" s="221">
        <f t="shared" si="158"/>
        <v>0</v>
      </c>
      <c r="AU21" s="221">
        <f t="shared" si="158"/>
        <v>0</v>
      </c>
      <c r="AV21" s="221">
        <f t="shared" si="158"/>
        <v>0</v>
      </c>
      <c r="AW21" s="221">
        <f t="shared" si="158"/>
        <v>0</v>
      </c>
      <c r="AX21" s="221">
        <f t="shared" si="158"/>
        <v>0</v>
      </c>
      <c r="AY21" s="221">
        <f t="shared" si="158"/>
        <v>0</v>
      </c>
      <c r="AZ21" s="221">
        <f t="shared" si="158"/>
        <v>0</v>
      </c>
      <c r="BA21" s="221">
        <f t="shared" si="158"/>
        <v>0</v>
      </c>
      <c r="BB21" s="221">
        <f t="shared" si="158"/>
        <v>0</v>
      </c>
      <c r="BC21" s="230">
        <f t="shared" si="158"/>
        <v>0</v>
      </c>
      <c r="BD21" s="230">
        <f t="shared" si="159"/>
        <v>0</v>
      </c>
      <c r="BE21" s="221">
        <f t="shared" si="160"/>
        <v>0</v>
      </c>
      <c r="BF21" s="221">
        <f t="shared" si="160"/>
        <v>0</v>
      </c>
      <c r="BG21" s="221">
        <f t="shared" si="160"/>
        <v>0</v>
      </c>
      <c r="BH21" s="221">
        <f t="shared" si="160"/>
        <v>0</v>
      </c>
      <c r="BI21" s="221">
        <f t="shared" si="160"/>
        <v>0</v>
      </c>
      <c r="BJ21" s="221">
        <f t="shared" si="160"/>
        <v>0</v>
      </c>
      <c r="BK21" s="221">
        <f t="shared" si="160"/>
        <v>0</v>
      </c>
      <c r="BL21" s="221">
        <f t="shared" si="160"/>
        <v>0</v>
      </c>
      <c r="BM21" s="221">
        <f t="shared" si="160"/>
        <v>0</v>
      </c>
      <c r="BN21" s="221">
        <f t="shared" si="160"/>
        <v>0</v>
      </c>
      <c r="BO21" s="221">
        <f t="shared" si="161"/>
        <v>0</v>
      </c>
      <c r="BP21" s="221">
        <f t="shared" si="161"/>
        <v>0</v>
      </c>
      <c r="BQ21" s="221">
        <f t="shared" si="161"/>
        <v>0</v>
      </c>
      <c r="BR21" s="221">
        <f t="shared" si="161"/>
        <v>0</v>
      </c>
      <c r="BS21" s="221">
        <f t="shared" si="161"/>
        <v>0</v>
      </c>
      <c r="BT21" s="221">
        <f t="shared" si="161"/>
        <v>0</v>
      </c>
      <c r="BU21" s="221">
        <f t="shared" si="161"/>
        <v>0</v>
      </c>
      <c r="BV21" s="221">
        <f t="shared" si="161"/>
        <v>0</v>
      </c>
      <c r="BW21" s="221">
        <f t="shared" si="161"/>
        <v>0</v>
      </c>
      <c r="BX21" s="221">
        <f t="shared" si="161"/>
        <v>0</v>
      </c>
      <c r="BY21" s="221">
        <f t="shared" si="162"/>
        <v>0</v>
      </c>
      <c r="BZ21" s="221">
        <f t="shared" si="162"/>
        <v>0</v>
      </c>
      <c r="CA21" s="221">
        <f t="shared" si="162"/>
        <v>0</v>
      </c>
      <c r="CB21" s="221">
        <f t="shared" si="162"/>
        <v>0</v>
      </c>
      <c r="CC21" s="221">
        <f t="shared" si="162"/>
        <v>0</v>
      </c>
      <c r="CD21" s="221">
        <f t="shared" si="162"/>
        <v>0</v>
      </c>
      <c r="CE21" s="221">
        <f t="shared" si="162"/>
        <v>0</v>
      </c>
      <c r="CF21" s="221">
        <f t="shared" si="162"/>
        <v>0</v>
      </c>
      <c r="CG21" s="221">
        <f t="shared" si="162"/>
        <v>0</v>
      </c>
      <c r="CH21" s="221">
        <f t="shared" si="162"/>
        <v>0</v>
      </c>
      <c r="CI21" s="230">
        <f t="shared" si="162"/>
        <v>0</v>
      </c>
      <c r="CJ21" s="230">
        <f t="shared" si="117"/>
        <v>0</v>
      </c>
      <c r="CK21" s="230">
        <v>12</v>
      </c>
      <c r="CL21" s="372">
        <f t="shared" si="163"/>
        <v>0</v>
      </c>
      <c r="CM21" s="372">
        <f t="shared" si="163"/>
        <v>0</v>
      </c>
      <c r="CN21" s="372">
        <f t="shared" si="163"/>
        <v>0</v>
      </c>
      <c r="CO21" s="372">
        <f t="shared" si="163"/>
        <v>0</v>
      </c>
      <c r="CP21" s="372">
        <f t="shared" si="163"/>
        <v>0</v>
      </c>
      <c r="CQ21" s="372">
        <f t="shared" si="163"/>
        <v>0</v>
      </c>
      <c r="CR21" s="372">
        <f t="shared" si="163"/>
        <v>0</v>
      </c>
      <c r="CS21" s="372">
        <f t="shared" si="163"/>
        <v>0</v>
      </c>
      <c r="CT21" s="372">
        <f t="shared" si="163"/>
        <v>0</v>
      </c>
      <c r="CU21" s="372">
        <f t="shared" si="163"/>
        <v>0</v>
      </c>
      <c r="CV21" s="372">
        <f t="shared" si="163"/>
        <v>0</v>
      </c>
      <c r="CW21" s="372">
        <f t="shared" si="163"/>
        <v>0</v>
      </c>
      <c r="CX21" s="372">
        <f t="shared" si="163"/>
        <v>0</v>
      </c>
      <c r="CY21" s="372">
        <f t="shared" si="163"/>
        <v>0</v>
      </c>
      <c r="CZ21" s="372">
        <f t="shared" si="163"/>
        <v>0</v>
      </c>
      <c r="DA21" s="372">
        <f t="shared" si="163"/>
        <v>0</v>
      </c>
      <c r="DB21" s="372">
        <f t="shared" si="164"/>
        <v>0</v>
      </c>
      <c r="DC21" s="372">
        <f t="shared" si="164"/>
        <v>0</v>
      </c>
      <c r="DD21" s="372">
        <f t="shared" si="164"/>
        <v>0</v>
      </c>
      <c r="DE21" s="372">
        <f t="shared" si="164"/>
        <v>0</v>
      </c>
      <c r="DF21" s="372">
        <f t="shared" si="164"/>
        <v>0</v>
      </c>
      <c r="DG21" s="372">
        <f t="shared" si="164"/>
        <v>0</v>
      </c>
      <c r="DH21" s="372">
        <f t="shared" si="164"/>
        <v>0</v>
      </c>
      <c r="DI21" s="372">
        <f t="shared" si="164"/>
        <v>0</v>
      </c>
      <c r="DJ21" s="372">
        <f t="shared" si="164"/>
        <v>0</v>
      </c>
      <c r="DK21" s="372">
        <f t="shared" si="164"/>
        <v>0</v>
      </c>
      <c r="DL21" s="372">
        <f t="shared" si="164"/>
        <v>0</v>
      </c>
      <c r="DM21" s="372">
        <f t="shared" si="164"/>
        <v>0</v>
      </c>
      <c r="DN21" s="372">
        <f t="shared" si="164"/>
        <v>0</v>
      </c>
      <c r="DO21" s="372">
        <f t="shared" si="164"/>
        <v>0</v>
      </c>
      <c r="DP21" s="373">
        <f t="shared" si="164"/>
        <v>0</v>
      </c>
      <c r="DQ21" s="230">
        <f t="shared" si="119"/>
        <v>0</v>
      </c>
      <c r="DR21" s="319"/>
      <c r="DS21" s="231" t="str">
        <f t="shared" si="150"/>
        <v/>
      </c>
      <c r="DT21" s="232">
        <f t="shared" si="165"/>
        <v>0</v>
      </c>
      <c r="DU21" s="458"/>
      <c r="DV21" s="233">
        <f t="shared" si="166"/>
        <v>0</v>
      </c>
      <c r="DW21" s="234">
        <f t="shared" si="167"/>
        <v>0</v>
      </c>
      <c r="DX21" s="234">
        <f t="shared" si="168"/>
        <v>0</v>
      </c>
      <c r="DY21" s="234">
        <f t="shared" si="169"/>
        <v>0</v>
      </c>
      <c r="DZ21" s="234">
        <f t="shared" si="170"/>
        <v>0</v>
      </c>
      <c r="EA21" s="234">
        <f t="shared" si="171"/>
        <v>0</v>
      </c>
      <c r="EB21" s="234">
        <f t="shared" si="172"/>
        <v>0</v>
      </c>
      <c r="EC21" s="234">
        <f t="shared" si="173"/>
        <v>0</v>
      </c>
      <c r="ED21" s="234">
        <f t="shared" si="174"/>
        <v>0</v>
      </c>
      <c r="EE21" s="234">
        <f t="shared" si="175"/>
        <v>0</v>
      </c>
      <c r="EF21" s="234">
        <f t="shared" si="176"/>
        <v>0</v>
      </c>
      <c r="EG21" s="234">
        <f t="shared" si="177"/>
        <v>0</v>
      </c>
      <c r="EH21" s="234">
        <f t="shared" si="178"/>
        <v>0</v>
      </c>
      <c r="EI21" s="234">
        <f t="shared" si="179"/>
        <v>0</v>
      </c>
      <c r="EJ21" s="234">
        <f t="shared" si="180"/>
        <v>0</v>
      </c>
      <c r="EK21" s="234">
        <f t="shared" si="181"/>
        <v>0</v>
      </c>
      <c r="EL21" s="234">
        <f t="shared" si="182"/>
        <v>0</v>
      </c>
      <c r="EM21" s="234">
        <f t="shared" si="183"/>
        <v>0</v>
      </c>
      <c r="EN21" s="234">
        <f t="shared" si="184"/>
        <v>0</v>
      </c>
      <c r="EO21" s="234">
        <f t="shared" si="185"/>
        <v>0</v>
      </c>
      <c r="EP21" s="234">
        <f t="shared" si="186"/>
        <v>0</v>
      </c>
      <c r="EQ21" s="234">
        <f t="shared" si="187"/>
        <v>0</v>
      </c>
      <c r="ER21" s="234">
        <f t="shared" si="188"/>
        <v>0</v>
      </c>
      <c r="ES21" s="234">
        <f t="shared" si="189"/>
        <v>0</v>
      </c>
      <c r="ET21" s="234">
        <f t="shared" si="190"/>
        <v>0</v>
      </c>
      <c r="EU21" s="234">
        <f t="shared" si="191"/>
        <v>0</v>
      </c>
      <c r="EV21" s="234">
        <f t="shared" si="192"/>
        <v>0</v>
      </c>
      <c r="EW21" s="234">
        <f t="shared" si="193"/>
        <v>0</v>
      </c>
      <c r="EX21" s="234">
        <f t="shared" si="194"/>
        <v>0</v>
      </c>
      <c r="EY21" s="234">
        <f t="shared" si="195"/>
        <v>0</v>
      </c>
      <c r="EZ21" s="235">
        <f t="shared" si="196"/>
        <v>0</v>
      </c>
      <c r="FA21" s="236">
        <f t="shared" si="122"/>
        <v>0</v>
      </c>
      <c r="FB21" s="237">
        <f t="shared" si="123"/>
        <v>0</v>
      </c>
      <c r="FC21" s="238">
        <f t="shared" si="124"/>
        <v>0</v>
      </c>
      <c r="FD21" s="239"/>
      <c r="FJ21" s="262" t="s">
        <v>13</v>
      </c>
      <c r="FK21" s="263">
        <v>11</v>
      </c>
      <c r="FM21" s="215"/>
      <c r="FN21" s="215"/>
      <c r="FO21" s="216">
        <f t="shared" si="125"/>
        <v>0</v>
      </c>
    </row>
    <row r="22" spans="2:174" s="12" customFormat="1" ht="21.75" hidden="1" customHeight="1" x14ac:dyDescent="0.25">
      <c r="B22" s="12">
        <v>11</v>
      </c>
      <c r="C22" s="242" t="str">
        <f t="shared" si="141"/>
        <v/>
      </c>
      <c r="D22" s="243"/>
      <c r="E22" s="244"/>
      <c r="F22" s="244"/>
      <c r="G22" s="244"/>
      <c r="H22" s="245"/>
      <c r="I22" s="253"/>
      <c r="J22" s="246"/>
      <c r="K22" s="247"/>
      <c r="L22" s="248"/>
      <c r="M22" s="249"/>
      <c r="N22" s="248"/>
      <c r="O22" s="249"/>
      <c r="P22" s="248"/>
      <c r="Q22" s="249"/>
      <c r="R22" s="248"/>
      <c r="S22" s="249"/>
      <c r="T22" s="248"/>
      <c r="U22" s="249"/>
      <c r="V22" s="248"/>
      <c r="W22" s="250"/>
      <c r="X22" s="251"/>
      <c r="Y22" s="244">
        <f t="shared" si="156"/>
        <v>0</v>
      </c>
      <c r="Z22" s="244">
        <f t="shared" si="156"/>
        <v>0</v>
      </c>
      <c r="AA22" s="244">
        <f t="shared" si="156"/>
        <v>0</v>
      </c>
      <c r="AB22" s="244">
        <f t="shared" si="156"/>
        <v>0</v>
      </c>
      <c r="AC22" s="244">
        <f t="shared" si="156"/>
        <v>0</v>
      </c>
      <c r="AD22" s="244">
        <f t="shared" si="156"/>
        <v>0</v>
      </c>
      <c r="AE22" s="244">
        <f t="shared" si="156"/>
        <v>0</v>
      </c>
      <c r="AF22" s="244">
        <f t="shared" si="156"/>
        <v>0</v>
      </c>
      <c r="AG22" s="244">
        <f t="shared" si="156"/>
        <v>0</v>
      </c>
      <c r="AH22" s="244">
        <f t="shared" si="156"/>
        <v>0</v>
      </c>
      <c r="AI22" s="244">
        <f t="shared" si="157"/>
        <v>0</v>
      </c>
      <c r="AJ22" s="244">
        <f t="shared" si="157"/>
        <v>0</v>
      </c>
      <c r="AK22" s="244">
        <f t="shared" si="157"/>
        <v>0</v>
      </c>
      <c r="AL22" s="244">
        <f t="shared" si="157"/>
        <v>0</v>
      </c>
      <c r="AM22" s="244">
        <f t="shared" si="157"/>
        <v>0</v>
      </c>
      <c r="AN22" s="244">
        <f t="shared" si="157"/>
        <v>0</v>
      </c>
      <c r="AO22" s="244">
        <f t="shared" si="157"/>
        <v>0</v>
      </c>
      <c r="AP22" s="244">
        <f t="shared" si="157"/>
        <v>0</v>
      </c>
      <c r="AQ22" s="244">
        <f t="shared" si="157"/>
        <v>0</v>
      </c>
      <c r="AR22" s="244">
        <f t="shared" si="157"/>
        <v>0</v>
      </c>
      <c r="AS22" s="244">
        <f t="shared" si="158"/>
        <v>0</v>
      </c>
      <c r="AT22" s="244">
        <f t="shared" si="158"/>
        <v>0</v>
      </c>
      <c r="AU22" s="244">
        <f t="shared" si="158"/>
        <v>0</v>
      </c>
      <c r="AV22" s="244">
        <f t="shared" si="158"/>
        <v>0</v>
      </c>
      <c r="AW22" s="244">
        <f t="shared" si="158"/>
        <v>0</v>
      </c>
      <c r="AX22" s="244">
        <f t="shared" si="158"/>
        <v>0</v>
      </c>
      <c r="AY22" s="244">
        <f t="shared" si="158"/>
        <v>0</v>
      </c>
      <c r="AZ22" s="244">
        <f t="shared" si="158"/>
        <v>0</v>
      </c>
      <c r="BA22" s="244">
        <f t="shared" si="158"/>
        <v>0</v>
      </c>
      <c r="BB22" s="244">
        <f t="shared" si="158"/>
        <v>0</v>
      </c>
      <c r="BC22" s="252">
        <f t="shared" si="158"/>
        <v>0</v>
      </c>
      <c r="BD22" s="252">
        <f t="shared" si="159"/>
        <v>0</v>
      </c>
      <c r="BE22" s="244">
        <f t="shared" si="160"/>
        <v>0</v>
      </c>
      <c r="BF22" s="244">
        <f t="shared" si="160"/>
        <v>0</v>
      </c>
      <c r="BG22" s="244">
        <f t="shared" si="160"/>
        <v>0</v>
      </c>
      <c r="BH22" s="244">
        <f t="shared" si="160"/>
        <v>0</v>
      </c>
      <c r="BI22" s="244">
        <f t="shared" si="160"/>
        <v>0</v>
      </c>
      <c r="BJ22" s="244">
        <f t="shared" si="160"/>
        <v>0</v>
      </c>
      <c r="BK22" s="244">
        <f t="shared" si="160"/>
        <v>0</v>
      </c>
      <c r="BL22" s="244">
        <f t="shared" si="160"/>
        <v>0</v>
      </c>
      <c r="BM22" s="244">
        <f t="shared" si="160"/>
        <v>0</v>
      </c>
      <c r="BN22" s="244">
        <f t="shared" si="160"/>
        <v>0</v>
      </c>
      <c r="BO22" s="244">
        <f t="shared" si="161"/>
        <v>0</v>
      </c>
      <c r="BP22" s="244">
        <f t="shared" si="161"/>
        <v>0</v>
      </c>
      <c r="BQ22" s="244">
        <f t="shared" si="161"/>
        <v>0</v>
      </c>
      <c r="BR22" s="244">
        <f t="shared" si="161"/>
        <v>0</v>
      </c>
      <c r="BS22" s="244">
        <f t="shared" si="161"/>
        <v>0</v>
      </c>
      <c r="BT22" s="244">
        <f t="shared" si="161"/>
        <v>0</v>
      </c>
      <c r="BU22" s="244">
        <f t="shared" si="161"/>
        <v>0</v>
      </c>
      <c r="BV22" s="244">
        <f t="shared" si="161"/>
        <v>0</v>
      </c>
      <c r="BW22" s="244">
        <f t="shared" si="161"/>
        <v>0</v>
      </c>
      <c r="BX22" s="244">
        <f t="shared" si="161"/>
        <v>0</v>
      </c>
      <c r="BY22" s="244">
        <f t="shared" si="162"/>
        <v>0</v>
      </c>
      <c r="BZ22" s="244">
        <f t="shared" si="162"/>
        <v>0</v>
      </c>
      <c r="CA22" s="244">
        <f t="shared" si="162"/>
        <v>0</v>
      </c>
      <c r="CB22" s="244">
        <f t="shared" si="162"/>
        <v>0</v>
      </c>
      <c r="CC22" s="244">
        <f t="shared" si="162"/>
        <v>0</v>
      </c>
      <c r="CD22" s="244">
        <f t="shared" si="162"/>
        <v>0</v>
      </c>
      <c r="CE22" s="244">
        <f t="shared" si="162"/>
        <v>0</v>
      </c>
      <c r="CF22" s="244">
        <f t="shared" si="162"/>
        <v>0</v>
      </c>
      <c r="CG22" s="244">
        <f t="shared" si="162"/>
        <v>0</v>
      </c>
      <c r="CH22" s="244">
        <f t="shared" si="162"/>
        <v>0</v>
      </c>
      <c r="CI22" s="252">
        <f t="shared" si="162"/>
        <v>0</v>
      </c>
      <c r="CJ22" s="252">
        <f t="shared" si="117"/>
        <v>0</v>
      </c>
      <c r="CK22" s="252">
        <v>13</v>
      </c>
      <c r="CL22" s="372">
        <f t="shared" si="163"/>
        <v>0</v>
      </c>
      <c r="CM22" s="372">
        <f t="shared" si="163"/>
        <v>0</v>
      </c>
      <c r="CN22" s="372">
        <f t="shared" si="163"/>
        <v>0</v>
      </c>
      <c r="CO22" s="372">
        <f t="shared" si="163"/>
        <v>0</v>
      </c>
      <c r="CP22" s="372">
        <f t="shared" si="163"/>
        <v>0</v>
      </c>
      <c r="CQ22" s="372">
        <f t="shared" si="163"/>
        <v>0</v>
      </c>
      <c r="CR22" s="372">
        <f t="shared" si="163"/>
        <v>0</v>
      </c>
      <c r="CS22" s="372">
        <f t="shared" si="163"/>
        <v>0</v>
      </c>
      <c r="CT22" s="372">
        <f t="shared" si="163"/>
        <v>0</v>
      </c>
      <c r="CU22" s="372">
        <f t="shared" si="163"/>
        <v>0</v>
      </c>
      <c r="CV22" s="372">
        <f t="shared" si="163"/>
        <v>0</v>
      </c>
      <c r="CW22" s="372">
        <f t="shared" si="163"/>
        <v>0</v>
      </c>
      <c r="CX22" s="372">
        <f t="shared" si="163"/>
        <v>0</v>
      </c>
      <c r="CY22" s="372">
        <f t="shared" si="163"/>
        <v>0</v>
      </c>
      <c r="CZ22" s="372">
        <f t="shared" si="163"/>
        <v>0</v>
      </c>
      <c r="DA22" s="372">
        <f t="shared" si="163"/>
        <v>0</v>
      </c>
      <c r="DB22" s="372">
        <f t="shared" si="164"/>
        <v>0</v>
      </c>
      <c r="DC22" s="372">
        <f t="shared" si="164"/>
        <v>0</v>
      </c>
      <c r="DD22" s="372">
        <f t="shared" si="164"/>
        <v>0</v>
      </c>
      <c r="DE22" s="372">
        <f t="shared" si="164"/>
        <v>0</v>
      </c>
      <c r="DF22" s="372">
        <f t="shared" si="164"/>
        <v>0</v>
      </c>
      <c r="DG22" s="372">
        <f t="shared" si="164"/>
        <v>0</v>
      </c>
      <c r="DH22" s="372">
        <f t="shared" si="164"/>
        <v>0</v>
      </c>
      <c r="DI22" s="372">
        <f t="shared" si="164"/>
        <v>0</v>
      </c>
      <c r="DJ22" s="372">
        <f t="shared" si="164"/>
        <v>0</v>
      </c>
      <c r="DK22" s="372">
        <f t="shared" si="164"/>
        <v>0</v>
      </c>
      <c r="DL22" s="372">
        <f t="shared" si="164"/>
        <v>0</v>
      </c>
      <c r="DM22" s="372">
        <f t="shared" si="164"/>
        <v>0</v>
      </c>
      <c r="DN22" s="372">
        <f t="shared" si="164"/>
        <v>0</v>
      </c>
      <c r="DO22" s="372">
        <f t="shared" si="164"/>
        <v>0</v>
      </c>
      <c r="DP22" s="373">
        <f t="shared" si="164"/>
        <v>0</v>
      </c>
      <c r="DQ22" s="252">
        <f t="shared" si="119"/>
        <v>0</v>
      </c>
      <c r="DR22" s="319"/>
      <c r="DS22" s="253" t="str">
        <f t="shared" si="150"/>
        <v/>
      </c>
      <c r="DT22" s="254">
        <f t="shared" si="165"/>
        <v>0</v>
      </c>
      <c r="DU22" s="457"/>
      <c r="DV22" s="255">
        <f t="shared" si="166"/>
        <v>0</v>
      </c>
      <c r="DW22" s="256">
        <f t="shared" si="167"/>
        <v>0</v>
      </c>
      <c r="DX22" s="256">
        <f t="shared" si="168"/>
        <v>0</v>
      </c>
      <c r="DY22" s="256">
        <f t="shared" si="169"/>
        <v>0</v>
      </c>
      <c r="DZ22" s="256">
        <f t="shared" si="170"/>
        <v>0</v>
      </c>
      <c r="EA22" s="256">
        <f t="shared" si="171"/>
        <v>0</v>
      </c>
      <c r="EB22" s="256">
        <f t="shared" si="172"/>
        <v>0</v>
      </c>
      <c r="EC22" s="256">
        <f t="shared" si="173"/>
        <v>0</v>
      </c>
      <c r="ED22" s="256">
        <f t="shared" si="174"/>
        <v>0</v>
      </c>
      <c r="EE22" s="256">
        <f t="shared" si="175"/>
        <v>0</v>
      </c>
      <c r="EF22" s="256">
        <f t="shared" si="176"/>
        <v>0</v>
      </c>
      <c r="EG22" s="256">
        <f t="shared" si="177"/>
        <v>0</v>
      </c>
      <c r="EH22" s="256">
        <f t="shared" si="178"/>
        <v>0</v>
      </c>
      <c r="EI22" s="256">
        <f t="shared" si="179"/>
        <v>0</v>
      </c>
      <c r="EJ22" s="256">
        <f t="shared" si="180"/>
        <v>0</v>
      </c>
      <c r="EK22" s="256">
        <f t="shared" si="181"/>
        <v>0</v>
      </c>
      <c r="EL22" s="256">
        <f t="shared" si="182"/>
        <v>0</v>
      </c>
      <c r="EM22" s="256">
        <f t="shared" si="183"/>
        <v>0</v>
      </c>
      <c r="EN22" s="256">
        <f t="shared" si="184"/>
        <v>0</v>
      </c>
      <c r="EO22" s="256">
        <f t="shared" si="185"/>
        <v>0</v>
      </c>
      <c r="EP22" s="256">
        <f t="shared" si="186"/>
        <v>0</v>
      </c>
      <c r="EQ22" s="256">
        <f t="shared" si="187"/>
        <v>0</v>
      </c>
      <c r="ER22" s="256">
        <f t="shared" si="188"/>
        <v>0</v>
      </c>
      <c r="ES22" s="256">
        <f t="shared" si="189"/>
        <v>0</v>
      </c>
      <c r="ET22" s="256">
        <f t="shared" si="190"/>
        <v>0</v>
      </c>
      <c r="EU22" s="256">
        <f t="shared" si="191"/>
        <v>0</v>
      </c>
      <c r="EV22" s="256">
        <f t="shared" si="192"/>
        <v>0</v>
      </c>
      <c r="EW22" s="256">
        <f t="shared" si="193"/>
        <v>0</v>
      </c>
      <c r="EX22" s="256">
        <f t="shared" si="194"/>
        <v>0</v>
      </c>
      <c r="EY22" s="256">
        <f t="shared" si="195"/>
        <v>0</v>
      </c>
      <c r="EZ22" s="257">
        <f t="shared" si="196"/>
        <v>0</v>
      </c>
      <c r="FA22" s="258">
        <f t="shared" si="122"/>
        <v>0</v>
      </c>
      <c r="FB22" s="259">
        <f t="shared" si="123"/>
        <v>0</v>
      </c>
      <c r="FC22" s="260">
        <f t="shared" si="124"/>
        <v>0</v>
      </c>
      <c r="FD22" s="261"/>
      <c r="FJ22" s="12" t="s">
        <v>14</v>
      </c>
      <c r="FK22" s="192">
        <v>12</v>
      </c>
      <c r="FM22" s="215"/>
      <c r="FN22" s="215"/>
      <c r="FO22" s="216">
        <f t="shared" si="125"/>
        <v>0</v>
      </c>
    </row>
    <row r="23" spans="2:174" s="12" customFormat="1" ht="21.75" hidden="1" customHeight="1" x14ac:dyDescent="0.25">
      <c r="B23" s="12">
        <v>12</v>
      </c>
      <c r="C23" s="195" t="str">
        <f t="shared" si="141"/>
        <v/>
      </c>
      <c r="D23" s="196"/>
      <c r="E23" s="197"/>
      <c r="F23" s="197"/>
      <c r="G23" s="197"/>
      <c r="H23" s="198"/>
      <c r="I23" s="206"/>
      <c r="J23" s="199"/>
      <c r="K23" s="200"/>
      <c r="L23" s="201"/>
      <c r="M23" s="202"/>
      <c r="N23" s="201"/>
      <c r="O23" s="202"/>
      <c r="P23" s="201"/>
      <c r="Q23" s="202"/>
      <c r="R23" s="201"/>
      <c r="S23" s="202"/>
      <c r="T23" s="201"/>
      <c r="U23" s="202"/>
      <c r="V23" s="201"/>
      <c r="W23" s="203"/>
      <c r="X23" s="204"/>
      <c r="Y23" s="197">
        <f t="shared" si="156"/>
        <v>0</v>
      </c>
      <c r="Z23" s="197">
        <f t="shared" si="156"/>
        <v>0</v>
      </c>
      <c r="AA23" s="197">
        <f t="shared" si="156"/>
        <v>0</v>
      </c>
      <c r="AB23" s="197">
        <f t="shared" si="156"/>
        <v>0</v>
      </c>
      <c r="AC23" s="197">
        <f t="shared" si="156"/>
        <v>0</v>
      </c>
      <c r="AD23" s="197">
        <f t="shared" si="156"/>
        <v>0</v>
      </c>
      <c r="AE23" s="197">
        <f t="shared" si="156"/>
        <v>0</v>
      </c>
      <c r="AF23" s="197">
        <f t="shared" si="156"/>
        <v>0</v>
      </c>
      <c r="AG23" s="197">
        <f t="shared" si="156"/>
        <v>0</v>
      </c>
      <c r="AH23" s="197">
        <f t="shared" si="156"/>
        <v>0</v>
      </c>
      <c r="AI23" s="197">
        <f t="shared" si="157"/>
        <v>0</v>
      </c>
      <c r="AJ23" s="197">
        <f t="shared" si="157"/>
        <v>0</v>
      </c>
      <c r="AK23" s="197">
        <f t="shared" si="157"/>
        <v>0</v>
      </c>
      <c r="AL23" s="197">
        <f t="shared" si="157"/>
        <v>0</v>
      </c>
      <c r="AM23" s="197">
        <f t="shared" si="157"/>
        <v>0</v>
      </c>
      <c r="AN23" s="197">
        <f t="shared" si="157"/>
        <v>0</v>
      </c>
      <c r="AO23" s="197">
        <f t="shared" si="157"/>
        <v>0</v>
      </c>
      <c r="AP23" s="197">
        <f t="shared" si="157"/>
        <v>0</v>
      </c>
      <c r="AQ23" s="197">
        <f t="shared" si="157"/>
        <v>0</v>
      </c>
      <c r="AR23" s="197">
        <f t="shared" si="157"/>
        <v>0</v>
      </c>
      <c r="AS23" s="197">
        <f t="shared" si="158"/>
        <v>0</v>
      </c>
      <c r="AT23" s="197">
        <f t="shared" si="158"/>
        <v>0</v>
      </c>
      <c r="AU23" s="197">
        <f t="shared" si="158"/>
        <v>0</v>
      </c>
      <c r="AV23" s="197">
        <f t="shared" si="158"/>
        <v>0</v>
      </c>
      <c r="AW23" s="197">
        <f t="shared" si="158"/>
        <v>0</v>
      </c>
      <c r="AX23" s="197">
        <f t="shared" si="158"/>
        <v>0</v>
      </c>
      <c r="AY23" s="197">
        <f t="shared" si="158"/>
        <v>0</v>
      </c>
      <c r="AZ23" s="197">
        <f t="shared" si="158"/>
        <v>0</v>
      </c>
      <c r="BA23" s="197">
        <f t="shared" si="158"/>
        <v>0</v>
      </c>
      <c r="BB23" s="197">
        <f t="shared" si="158"/>
        <v>0</v>
      </c>
      <c r="BC23" s="205">
        <f t="shared" si="158"/>
        <v>0</v>
      </c>
      <c r="BD23" s="205">
        <f t="shared" si="159"/>
        <v>0</v>
      </c>
      <c r="BE23" s="197">
        <f t="shared" si="160"/>
        <v>0</v>
      </c>
      <c r="BF23" s="197">
        <f t="shared" si="160"/>
        <v>0</v>
      </c>
      <c r="BG23" s="197">
        <f t="shared" si="160"/>
        <v>0</v>
      </c>
      <c r="BH23" s="197">
        <f t="shared" si="160"/>
        <v>0</v>
      </c>
      <c r="BI23" s="197">
        <f t="shared" si="160"/>
        <v>0</v>
      </c>
      <c r="BJ23" s="197">
        <f t="shared" si="160"/>
        <v>0</v>
      </c>
      <c r="BK23" s="197">
        <f t="shared" si="160"/>
        <v>0</v>
      </c>
      <c r="BL23" s="197">
        <f t="shared" si="160"/>
        <v>0</v>
      </c>
      <c r="BM23" s="197">
        <f t="shared" si="160"/>
        <v>0</v>
      </c>
      <c r="BN23" s="197">
        <f t="shared" si="160"/>
        <v>0</v>
      </c>
      <c r="BO23" s="197">
        <f t="shared" si="161"/>
        <v>0</v>
      </c>
      <c r="BP23" s="197">
        <f t="shared" si="161"/>
        <v>0</v>
      </c>
      <c r="BQ23" s="197">
        <f t="shared" si="161"/>
        <v>0</v>
      </c>
      <c r="BR23" s="197">
        <f t="shared" si="161"/>
        <v>0</v>
      </c>
      <c r="BS23" s="197">
        <f t="shared" si="161"/>
        <v>0</v>
      </c>
      <c r="BT23" s="197">
        <f t="shared" si="161"/>
        <v>0</v>
      </c>
      <c r="BU23" s="197">
        <f t="shared" si="161"/>
        <v>0</v>
      </c>
      <c r="BV23" s="197">
        <f t="shared" si="161"/>
        <v>0</v>
      </c>
      <c r="BW23" s="197">
        <f t="shared" si="161"/>
        <v>0</v>
      </c>
      <c r="BX23" s="197">
        <f t="shared" si="161"/>
        <v>0</v>
      </c>
      <c r="BY23" s="197">
        <f t="shared" si="162"/>
        <v>0</v>
      </c>
      <c r="BZ23" s="197">
        <f t="shared" si="162"/>
        <v>0</v>
      </c>
      <c r="CA23" s="197">
        <f t="shared" si="162"/>
        <v>0</v>
      </c>
      <c r="CB23" s="197">
        <f t="shared" si="162"/>
        <v>0</v>
      </c>
      <c r="CC23" s="197">
        <f t="shared" si="162"/>
        <v>0</v>
      </c>
      <c r="CD23" s="197">
        <f t="shared" si="162"/>
        <v>0</v>
      </c>
      <c r="CE23" s="197">
        <f t="shared" si="162"/>
        <v>0</v>
      </c>
      <c r="CF23" s="197">
        <f t="shared" si="162"/>
        <v>0</v>
      </c>
      <c r="CG23" s="197">
        <f t="shared" si="162"/>
        <v>0</v>
      </c>
      <c r="CH23" s="197">
        <f t="shared" si="162"/>
        <v>0</v>
      </c>
      <c r="CI23" s="205">
        <f t="shared" si="162"/>
        <v>0</v>
      </c>
      <c r="CJ23" s="205">
        <f t="shared" si="117"/>
        <v>0</v>
      </c>
      <c r="CK23" s="205">
        <v>14</v>
      </c>
      <c r="CL23" s="372">
        <f t="shared" si="163"/>
        <v>0</v>
      </c>
      <c r="CM23" s="372">
        <f t="shared" si="163"/>
        <v>0</v>
      </c>
      <c r="CN23" s="372">
        <f t="shared" si="163"/>
        <v>0</v>
      </c>
      <c r="CO23" s="372">
        <f t="shared" si="163"/>
        <v>0</v>
      </c>
      <c r="CP23" s="372">
        <f t="shared" si="163"/>
        <v>0</v>
      </c>
      <c r="CQ23" s="372">
        <f t="shared" si="163"/>
        <v>0</v>
      </c>
      <c r="CR23" s="372">
        <f t="shared" si="163"/>
        <v>0</v>
      </c>
      <c r="CS23" s="372">
        <f t="shared" si="163"/>
        <v>0</v>
      </c>
      <c r="CT23" s="372">
        <f t="shared" si="163"/>
        <v>0</v>
      </c>
      <c r="CU23" s="372">
        <f t="shared" si="163"/>
        <v>0</v>
      </c>
      <c r="CV23" s="372">
        <f t="shared" si="163"/>
        <v>0</v>
      </c>
      <c r="CW23" s="372">
        <f t="shared" si="163"/>
        <v>0</v>
      </c>
      <c r="CX23" s="372">
        <f t="shared" si="163"/>
        <v>0</v>
      </c>
      <c r="CY23" s="372">
        <f t="shared" si="163"/>
        <v>0</v>
      </c>
      <c r="CZ23" s="372">
        <f t="shared" si="163"/>
        <v>0</v>
      </c>
      <c r="DA23" s="372">
        <f t="shared" si="163"/>
        <v>0</v>
      </c>
      <c r="DB23" s="372">
        <f t="shared" si="164"/>
        <v>0</v>
      </c>
      <c r="DC23" s="372">
        <f t="shared" si="164"/>
        <v>0</v>
      </c>
      <c r="DD23" s="372">
        <f t="shared" si="164"/>
        <v>0</v>
      </c>
      <c r="DE23" s="372">
        <f t="shared" si="164"/>
        <v>0</v>
      </c>
      <c r="DF23" s="372">
        <f t="shared" si="164"/>
        <v>0</v>
      </c>
      <c r="DG23" s="372">
        <f t="shared" si="164"/>
        <v>0</v>
      </c>
      <c r="DH23" s="372">
        <f t="shared" si="164"/>
        <v>0</v>
      </c>
      <c r="DI23" s="372">
        <f t="shared" si="164"/>
        <v>0</v>
      </c>
      <c r="DJ23" s="372">
        <f t="shared" si="164"/>
        <v>0</v>
      </c>
      <c r="DK23" s="372">
        <f t="shared" si="164"/>
        <v>0</v>
      </c>
      <c r="DL23" s="372">
        <f t="shared" si="164"/>
        <v>0</v>
      </c>
      <c r="DM23" s="372">
        <f t="shared" si="164"/>
        <v>0</v>
      </c>
      <c r="DN23" s="372">
        <f t="shared" si="164"/>
        <v>0</v>
      </c>
      <c r="DO23" s="372">
        <f t="shared" si="164"/>
        <v>0</v>
      </c>
      <c r="DP23" s="373">
        <f t="shared" si="164"/>
        <v>0</v>
      </c>
      <c r="DQ23" s="205">
        <f t="shared" si="119"/>
        <v>0</v>
      </c>
      <c r="DR23" s="319"/>
      <c r="DS23" s="206" t="str">
        <f t="shared" si="150"/>
        <v/>
      </c>
      <c r="DT23" s="207">
        <f t="shared" si="165"/>
        <v>0</v>
      </c>
      <c r="DU23" s="459"/>
      <c r="DV23" s="208">
        <f t="shared" si="166"/>
        <v>0</v>
      </c>
      <c r="DW23" s="209">
        <f t="shared" si="167"/>
        <v>0</v>
      </c>
      <c r="DX23" s="209">
        <f t="shared" si="168"/>
        <v>0</v>
      </c>
      <c r="DY23" s="209">
        <f t="shared" si="169"/>
        <v>0</v>
      </c>
      <c r="DZ23" s="209">
        <f t="shared" si="170"/>
        <v>0</v>
      </c>
      <c r="EA23" s="209">
        <f t="shared" si="171"/>
        <v>0</v>
      </c>
      <c r="EB23" s="209">
        <f t="shared" si="172"/>
        <v>0</v>
      </c>
      <c r="EC23" s="209">
        <f t="shared" si="173"/>
        <v>0</v>
      </c>
      <c r="ED23" s="209">
        <f t="shared" si="174"/>
        <v>0</v>
      </c>
      <c r="EE23" s="209">
        <f t="shared" si="175"/>
        <v>0</v>
      </c>
      <c r="EF23" s="209">
        <f t="shared" si="176"/>
        <v>0</v>
      </c>
      <c r="EG23" s="209">
        <f t="shared" si="177"/>
        <v>0</v>
      </c>
      <c r="EH23" s="209">
        <f t="shared" si="178"/>
        <v>0</v>
      </c>
      <c r="EI23" s="209">
        <f t="shared" si="179"/>
        <v>0</v>
      </c>
      <c r="EJ23" s="209">
        <f t="shared" si="180"/>
        <v>0</v>
      </c>
      <c r="EK23" s="209">
        <f t="shared" si="181"/>
        <v>0</v>
      </c>
      <c r="EL23" s="209">
        <f t="shared" si="182"/>
        <v>0</v>
      </c>
      <c r="EM23" s="209">
        <f t="shared" si="183"/>
        <v>0</v>
      </c>
      <c r="EN23" s="209">
        <f t="shared" si="184"/>
        <v>0</v>
      </c>
      <c r="EO23" s="209">
        <f t="shared" si="185"/>
        <v>0</v>
      </c>
      <c r="EP23" s="209">
        <f t="shared" si="186"/>
        <v>0</v>
      </c>
      <c r="EQ23" s="209">
        <f t="shared" si="187"/>
        <v>0</v>
      </c>
      <c r="ER23" s="209">
        <f t="shared" si="188"/>
        <v>0</v>
      </c>
      <c r="ES23" s="209">
        <f t="shared" si="189"/>
        <v>0</v>
      </c>
      <c r="ET23" s="209">
        <f t="shared" si="190"/>
        <v>0</v>
      </c>
      <c r="EU23" s="209">
        <f t="shared" si="191"/>
        <v>0</v>
      </c>
      <c r="EV23" s="209">
        <f t="shared" si="192"/>
        <v>0</v>
      </c>
      <c r="EW23" s="209">
        <f t="shared" si="193"/>
        <v>0</v>
      </c>
      <c r="EX23" s="209">
        <f t="shared" si="194"/>
        <v>0</v>
      </c>
      <c r="EY23" s="209">
        <f t="shared" si="195"/>
        <v>0</v>
      </c>
      <c r="EZ23" s="210">
        <f t="shared" si="196"/>
        <v>0</v>
      </c>
      <c r="FA23" s="211">
        <f t="shared" si="122"/>
        <v>0</v>
      </c>
      <c r="FB23" s="212">
        <f t="shared" si="123"/>
        <v>0</v>
      </c>
      <c r="FC23" s="213">
        <f t="shared" si="124"/>
        <v>0</v>
      </c>
      <c r="FD23" s="214"/>
      <c r="FK23" s="192"/>
      <c r="FM23" s="215"/>
      <c r="FN23" s="215"/>
      <c r="FO23" s="216">
        <f t="shared" si="125"/>
        <v>0</v>
      </c>
    </row>
    <row r="24" spans="2:174" s="12" customFormat="1" ht="17.25" hidden="1" customHeight="1" x14ac:dyDescent="0.25">
      <c r="B24" s="12">
        <v>13</v>
      </c>
      <c r="C24" s="195" t="str">
        <f t="shared" si="141"/>
        <v/>
      </c>
      <c r="D24" s="196"/>
      <c r="E24" s="197"/>
      <c r="F24" s="197"/>
      <c r="G24" s="197"/>
      <c r="H24" s="198"/>
      <c r="I24" s="206"/>
      <c r="J24" s="199"/>
      <c r="K24" s="200"/>
      <c r="L24" s="201"/>
      <c r="M24" s="202"/>
      <c r="N24" s="201"/>
      <c r="O24" s="202"/>
      <c r="P24" s="201"/>
      <c r="Q24" s="202"/>
      <c r="R24" s="201"/>
      <c r="S24" s="202"/>
      <c r="T24" s="201"/>
      <c r="U24" s="202"/>
      <c r="V24" s="201"/>
      <c r="W24" s="203"/>
      <c r="X24" s="204"/>
      <c r="Y24" s="197">
        <f t="shared" si="156"/>
        <v>0</v>
      </c>
      <c r="Z24" s="197">
        <f t="shared" si="156"/>
        <v>0</v>
      </c>
      <c r="AA24" s="197">
        <f t="shared" si="156"/>
        <v>0</v>
      </c>
      <c r="AB24" s="197">
        <f t="shared" si="156"/>
        <v>0</v>
      </c>
      <c r="AC24" s="197">
        <f t="shared" si="156"/>
        <v>0</v>
      </c>
      <c r="AD24" s="197">
        <f t="shared" si="156"/>
        <v>0</v>
      </c>
      <c r="AE24" s="197">
        <f t="shared" si="156"/>
        <v>0</v>
      </c>
      <c r="AF24" s="197">
        <f t="shared" si="156"/>
        <v>0</v>
      </c>
      <c r="AG24" s="197">
        <f t="shared" si="156"/>
        <v>0</v>
      </c>
      <c r="AH24" s="197">
        <f t="shared" si="156"/>
        <v>0</v>
      </c>
      <c r="AI24" s="197">
        <f t="shared" si="157"/>
        <v>0</v>
      </c>
      <c r="AJ24" s="197">
        <f t="shared" si="157"/>
        <v>0</v>
      </c>
      <c r="AK24" s="197">
        <f t="shared" si="157"/>
        <v>0</v>
      </c>
      <c r="AL24" s="197">
        <f t="shared" si="157"/>
        <v>0</v>
      </c>
      <c r="AM24" s="197">
        <f t="shared" si="157"/>
        <v>0</v>
      </c>
      <c r="AN24" s="197">
        <f t="shared" si="157"/>
        <v>0</v>
      </c>
      <c r="AO24" s="197">
        <f t="shared" si="157"/>
        <v>0</v>
      </c>
      <c r="AP24" s="197">
        <f t="shared" si="157"/>
        <v>0</v>
      </c>
      <c r="AQ24" s="197">
        <f t="shared" si="157"/>
        <v>0</v>
      </c>
      <c r="AR24" s="197">
        <f t="shared" si="157"/>
        <v>0</v>
      </c>
      <c r="AS24" s="197">
        <f t="shared" si="158"/>
        <v>0</v>
      </c>
      <c r="AT24" s="197">
        <f t="shared" si="158"/>
        <v>0</v>
      </c>
      <c r="AU24" s="197">
        <f t="shared" si="158"/>
        <v>0</v>
      </c>
      <c r="AV24" s="197">
        <f t="shared" si="158"/>
        <v>0</v>
      </c>
      <c r="AW24" s="197">
        <f t="shared" si="158"/>
        <v>0</v>
      </c>
      <c r="AX24" s="197">
        <f t="shared" si="158"/>
        <v>0</v>
      </c>
      <c r="AY24" s="197">
        <f t="shared" si="158"/>
        <v>0</v>
      </c>
      <c r="AZ24" s="197">
        <f t="shared" si="158"/>
        <v>0</v>
      </c>
      <c r="BA24" s="197">
        <f t="shared" si="158"/>
        <v>0</v>
      </c>
      <c r="BB24" s="197">
        <f t="shared" si="158"/>
        <v>0</v>
      </c>
      <c r="BC24" s="205">
        <f t="shared" si="158"/>
        <v>0</v>
      </c>
      <c r="BD24" s="205">
        <f t="shared" si="159"/>
        <v>0</v>
      </c>
      <c r="BE24" s="197">
        <f t="shared" si="160"/>
        <v>0</v>
      </c>
      <c r="BF24" s="197">
        <f t="shared" si="160"/>
        <v>0</v>
      </c>
      <c r="BG24" s="197">
        <f t="shared" si="160"/>
        <v>0</v>
      </c>
      <c r="BH24" s="197">
        <f t="shared" si="160"/>
        <v>0</v>
      </c>
      <c r="BI24" s="197">
        <f t="shared" si="160"/>
        <v>0</v>
      </c>
      <c r="BJ24" s="197">
        <f t="shared" si="160"/>
        <v>0</v>
      </c>
      <c r="BK24" s="197">
        <f t="shared" si="160"/>
        <v>0</v>
      </c>
      <c r="BL24" s="197">
        <f t="shared" si="160"/>
        <v>0</v>
      </c>
      <c r="BM24" s="197">
        <f t="shared" si="160"/>
        <v>0</v>
      </c>
      <c r="BN24" s="197">
        <f t="shared" si="160"/>
        <v>0</v>
      </c>
      <c r="BO24" s="197">
        <f t="shared" si="161"/>
        <v>0</v>
      </c>
      <c r="BP24" s="197">
        <f t="shared" si="161"/>
        <v>0</v>
      </c>
      <c r="BQ24" s="197">
        <f t="shared" si="161"/>
        <v>0</v>
      </c>
      <c r="BR24" s="197">
        <f t="shared" si="161"/>
        <v>0</v>
      </c>
      <c r="BS24" s="197">
        <f t="shared" si="161"/>
        <v>0</v>
      </c>
      <c r="BT24" s="197">
        <f t="shared" si="161"/>
        <v>0</v>
      </c>
      <c r="BU24" s="197">
        <f t="shared" si="161"/>
        <v>0</v>
      </c>
      <c r="BV24" s="197">
        <f t="shared" si="161"/>
        <v>0</v>
      </c>
      <c r="BW24" s="197">
        <f t="shared" si="161"/>
        <v>0</v>
      </c>
      <c r="BX24" s="197">
        <f t="shared" si="161"/>
        <v>0</v>
      </c>
      <c r="BY24" s="197">
        <f t="shared" si="162"/>
        <v>0</v>
      </c>
      <c r="BZ24" s="197">
        <f t="shared" si="162"/>
        <v>0</v>
      </c>
      <c r="CA24" s="197">
        <f t="shared" si="162"/>
        <v>0</v>
      </c>
      <c r="CB24" s="197">
        <f t="shared" si="162"/>
        <v>0</v>
      </c>
      <c r="CC24" s="197">
        <f t="shared" si="162"/>
        <v>0</v>
      </c>
      <c r="CD24" s="197">
        <f t="shared" si="162"/>
        <v>0</v>
      </c>
      <c r="CE24" s="197">
        <f t="shared" si="162"/>
        <v>0</v>
      </c>
      <c r="CF24" s="197">
        <f t="shared" si="162"/>
        <v>0</v>
      </c>
      <c r="CG24" s="197">
        <f t="shared" si="162"/>
        <v>0</v>
      </c>
      <c r="CH24" s="197">
        <f t="shared" si="162"/>
        <v>0</v>
      </c>
      <c r="CI24" s="205">
        <f t="shared" si="162"/>
        <v>0</v>
      </c>
      <c r="CJ24" s="205">
        <f t="shared" si="117"/>
        <v>0</v>
      </c>
      <c r="CK24" s="205">
        <v>15</v>
      </c>
      <c r="CL24" s="372">
        <f t="shared" si="163"/>
        <v>0</v>
      </c>
      <c r="CM24" s="372">
        <f t="shared" si="163"/>
        <v>0</v>
      </c>
      <c r="CN24" s="372">
        <f t="shared" si="163"/>
        <v>0</v>
      </c>
      <c r="CO24" s="372">
        <f t="shared" si="163"/>
        <v>0</v>
      </c>
      <c r="CP24" s="372">
        <f t="shared" si="163"/>
        <v>0</v>
      </c>
      <c r="CQ24" s="372">
        <f t="shared" si="163"/>
        <v>0</v>
      </c>
      <c r="CR24" s="372">
        <f t="shared" si="163"/>
        <v>0</v>
      </c>
      <c r="CS24" s="372">
        <f t="shared" si="163"/>
        <v>0</v>
      </c>
      <c r="CT24" s="372">
        <f t="shared" si="163"/>
        <v>0</v>
      </c>
      <c r="CU24" s="372">
        <f t="shared" si="163"/>
        <v>0</v>
      </c>
      <c r="CV24" s="372">
        <f t="shared" si="163"/>
        <v>0</v>
      </c>
      <c r="CW24" s="372">
        <f t="shared" si="163"/>
        <v>0</v>
      </c>
      <c r="CX24" s="372">
        <f t="shared" si="163"/>
        <v>0</v>
      </c>
      <c r="CY24" s="372">
        <f t="shared" si="163"/>
        <v>0</v>
      </c>
      <c r="CZ24" s="372">
        <f t="shared" si="163"/>
        <v>0</v>
      </c>
      <c r="DA24" s="372">
        <f t="shared" si="163"/>
        <v>0</v>
      </c>
      <c r="DB24" s="372">
        <f t="shared" si="164"/>
        <v>0</v>
      </c>
      <c r="DC24" s="372">
        <f t="shared" si="164"/>
        <v>0</v>
      </c>
      <c r="DD24" s="372">
        <f t="shared" si="164"/>
        <v>0</v>
      </c>
      <c r="DE24" s="372">
        <f t="shared" si="164"/>
        <v>0</v>
      </c>
      <c r="DF24" s="372">
        <f t="shared" si="164"/>
        <v>0</v>
      </c>
      <c r="DG24" s="372">
        <f t="shared" si="164"/>
        <v>0</v>
      </c>
      <c r="DH24" s="372">
        <f t="shared" si="164"/>
        <v>0</v>
      </c>
      <c r="DI24" s="372">
        <f t="shared" si="164"/>
        <v>0</v>
      </c>
      <c r="DJ24" s="372">
        <f t="shared" si="164"/>
        <v>0</v>
      </c>
      <c r="DK24" s="372">
        <f t="shared" si="164"/>
        <v>0</v>
      </c>
      <c r="DL24" s="372">
        <f t="shared" si="164"/>
        <v>0</v>
      </c>
      <c r="DM24" s="372">
        <f t="shared" si="164"/>
        <v>0</v>
      </c>
      <c r="DN24" s="372">
        <f t="shared" si="164"/>
        <v>0</v>
      </c>
      <c r="DO24" s="372">
        <f t="shared" si="164"/>
        <v>0</v>
      </c>
      <c r="DP24" s="373">
        <f t="shared" si="164"/>
        <v>0</v>
      </c>
      <c r="DQ24" s="205">
        <f t="shared" si="119"/>
        <v>0</v>
      </c>
      <c r="DR24" s="319"/>
      <c r="DS24" s="206" t="str">
        <f t="shared" si="150"/>
        <v/>
      </c>
      <c r="DT24" s="207">
        <f t="shared" si="165"/>
        <v>0</v>
      </c>
      <c r="DU24" s="459"/>
      <c r="DV24" s="208">
        <f t="shared" si="166"/>
        <v>0</v>
      </c>
      <c r="DW24" s="209">
        <f t="shared" si="167"/>
        <v>0</v>
      </c>
      <c r="DX24" s="209">
        <f t="shared" si="168"/>
        <v>0</v>
      </c>
      <c r="DY24" s="209">
        <f t="shared" si="169"/>
        <v>0</v>
      </c>
      <c r="DZ24" s="209">
        <f t="shared" si="170"/>
        <v>0</v>
      </c>
      <c r="EA24" s="209">
        <f t="shared" si="171"/>
        <v>0</v>
      </c>
      <c r="EB24" s="209">
        <f t="shared" si="172"/>
        <v>0</v>
      </c>
      <c r="EC24" s="209">
        <f t="shared" si="173"/>
        <v>0</v>
      </c>
      <c r="ED24" s="209">
        <f t="shared" si="174"/>
        <v>0</v>
      </c>
      <c r="EE24" s="209">
        <f t="shared" si="175"/>
        <v>0</v>
      </c>
      <c r="EF24" s="209">
        <f t="shared" si="176"/>
        <v>0</v>
      </c>
      <c r="EG24" s="209">
        <f t="shared" si="177"/>
        <v>0</v>
      </c>
      <c r="EH24" s="209">
        <f t="shared" si="178"/>
        <v>0</v>
      </c>
      <c r="EI24" s="209">
        <f t="shared" si="179"/>
        <v>0</v>
      </c>
      <c r="EJ24" s="209">
        <f t="shared" si="180"/>
        <v>0</v>
      </c>
      <c r="EK24" s="209">
        <f t="shared" si="181"/>
        <v>0</v>
      </c>
      <c r="EL24" s="209">
        <f t="shared" si="182"/>
        <v>0</v>
      </c>
      <c r="EM24" s="209">
        <f t="shared" si="183"/>
        <v>0</v>
      </c>
      <c r="EN24" s="209">
        <f t="shared" si="184"/>
        <v>0</v>
      </c>
      <c r="EO24" s="209">
        <f t="shared" si="185"/>
        <v>0</v>
      </c>
      <c r="EP24" s="209">
        <f t="shared" si="186"/>
        <v>0</v>
      </c>
      <c r="EQ24" s="209">
        <f t="shared" si="187"/>
        <v>0</v>
      </c>
      <c r="ER24" s="209">
        <f t="shared" si="188"/>
        <v>0</v>
      </c>
      <c r="ES24" s="209">
        <f t="shared" si="189"/>
        <v>0</v>
      </c>
      <c r="ET24" s="209">
        <f t="shared" si="190"/>
        <v>0</v>
      </c>
      <c r="EU24" s="209">
        <f t="shared" si="191"/>
        <v>0</v>
      </c>
      <c r="EV24" s="209">
        <f t="shared" si="192"/>
        <v>0</v>
      </c>
      <c r="EW24" s="209">
        <f t="shared" si="193"/>
        <v>0</v>
      </c>
      <c r="EX24" s="209">
        <f t="shared" si="194"/>
        <v>0</v>
      </c>
      <c r="EY24" s="209">
        <f t="shared" si="195"/>
        <v>0</v>
      </c>
      <c r="EZ24" s="210">
        <f t="shared" si="196"/>
        <v>0</v>
      </c>
      <c r="FA24" s="211">
        <f t="shared" si="122"/>
        <v>0</v>
      </c>
      <c r="FB24" s="212">
        <f t="shared" si="123"/>
        <v>0</v>
      </c>
      <c r="FC24" s="213">
        <f t="shared" si="124"/>
        <v>0</v>
      </c>
      <c r="FD24" s="214"/>
      <c r="FI24" s="12">
        <v>1</v>
      </c>
      <c r="FJ24" s="12">
        <f>VLOOKUP(E3,FJ11:FK22,2,0)</f>
        <v>7</v>
      </c>
      <c r="FK24" s="192">
        <f>G3</f>
        <v>2023</v>
      </c>
      <c r="FM24" s="215"/>
      <c r="FN24" s="215"/>
      <c r="FO24" s="216">
        <f t="shared" si="125"/>
        <v>0</v>
      </c>
    </row>
    <row r="25" spans="2:174" s="12" customFormat="1" ht="17.25" hidden="1" customHeight="1" x14ac:dyDescent="0.25">
      <c r="B25" s="12">
        <v>14</v>
      </c>
      <c r="C25" s="195" t="str">
        <f t="shared" si="141"/>
        <v/>
      </c>
      <c r="D25" s="196"/>
      <c r="E25" s="197"/>
      <c r="F25" s="197"/>
      <c r="G25" s="197"/>
      <c r="H25" s="198"/>
      <c r="I25" s="206"/>
      <c r="J25" s="199"/>
      <c r="K25" s="200"/>
      <c r="L25" s="201"/>
      <c r="M25" s="202"/>
      <c r="N25" s="201"/>
      <c r="O25" s="202"/>
      <c r="P25" s="201"/>
      <c r="Q25" s="202"/>
      <c r="R25" s="201"/>
      <c r="S25" s="202"/>
      <c r="T25" s="201"/>
      <c r="U25" s="202"/>
      <c r="V25" s="201"/>
      <c r="W25" s="203"/>
      <c r="X25" s="204"/>
      <c r="Y25" s="197">
        <f t="shared" si="156"/>
        <v>0</v>
      </c>
      <c r="Z25" s="197">
        <f t="shared" si="156"/>
        <v>0</v>
      </c>
      <c r="AA25" s="197">
        <f t="shared" si="156"/>
        <v>0</v>
      </c>
      <c r="AB25" s="197">
        <f t="shared" si="156"/>
        <v>0</v>
      </c>
      <c r="AC25" s="197">
        <f t="shared" si="156"/>
        <v>0</v>
      </c>
      <c r="AD25" s="197">
        <f t="shared" si="156"/>
        <v>0</v>
      </c>
      <c r="AE25" s="197">
        <f t="shared" si="156"/>
        <v>0</v>
      </c>
      <c r="AF25" s="197">
        <f t="shared" si="156"/>
        <v>0</v>
      </c>
      <c r="AG25" s="197">
        <f t="shared" si="156"/>
        <v>0</v>
      </c>
      <c r="AH25" s="197">
        <f t="shared" si="156"/>
        <v>0</v>
      </c>
      <c r="AI25" s="197">
        <f t="shared" si="157"/>
        <v>0</v>
      </c>
      <c r="AJ25" s="197">
        <f t="shared" si="157"/>
        <v>0</v>
      </c>
      <c r="AK25" s="197">
        <f t="shared" si="157"/>
        <v>0</v>
      </c>
      <c r="AL25" s="197">
        <f t="shared" si="157"/>
        <v>0</v>
      </c>
      <c r="AM25" s="197">
        <f t="shared" si="157"/>
        <v>0</v>
      </c>
      <c r="AN25" s="197">
        <f t="shared" si="157"/>
        <v>0</v>
      </c>
      <c r="AO25" s="197">
        <f t="shared" si="157"/>
        <v>0</v>
      </c>
      <c r="AP25" s="197">
        <f t="shared" si="157"/>
        <v>0</v>
      </c>
      <c r="AQ25" s="197">
        <f t="shared" si="157"/>
        <v>0</v>
      </c>
      <c r="AR25" s="197">
        <f t="shared" si="157"/>
        <v>0</v>
      </c>
      <c r="AS25" s="197">
        <f t="shared" si="158"/>
        <v>0</v>
      </c>
      <c r="AT25" s="197">
        <f t="shared" si="158"/>
        <v>0</v>
      </c>
      <c r="AU25" s="197">
        <f t="shared" si="158"/>
        <v>0</v>
      </c>
      <c r="AV25" s="197">
        <f t="shared" si="158"/>
        <v>0</v>
      </c>
      <c r="AW25" s="197">
        <f t="shared" si="158"/>
        <v>0</v>
      </c>
      <c r="AX25" s="197">
        <f t="shared" si="158"/>
        <v>0</v>
      </c>
      <c r="AY25" s="197">
        <f t="shared" si="158"/>
        <v>0</v>
      </c>
      <c r="AZ25" s="197">
        <f t="shared" si="158"/>
        <v>0</v>
      </c>
      <c r="BA25" s="197">
        <f t="shared" si="158"/>
        <v>0</v>
      </c>
      <c r="BB25" s="197">
        <f t="shared" si="158"/>
        <v>0</v>
      </c>
      <c r="BC25" s="205">
        <f t="shared" si="158"/>
        <v>0</v>
      </c>
      <c r="BD25" s="205">
        <f t="shared" si="159"/>
        <v>0</v>
      </c>
      <c r="BE25" s="197">
        <f t="shared" si="160"/>
        <v>0</v>
      </c>
      <c r="BF25" s="197">
        <f t="shared" si="160"/>
        <v>0</v>
      </c>
      <c r="BG25" s="197">
        <f t="shared" si="160"/>
        <v>0</v>
      </c>
      <c r="BH25" s="197">
        <f t="shared" si="160"/>
        <v>0</v>
      </c>
      <c r="BI25" s="197">
        <f t="shared" si="160"/>
        <v>0</v>
      </c>
      <c r="BJ25" s="197">
        <f t="shared" si="160"/>
        <v>0</v>
      </c>
      <c r="BK25" s="197">
        <f t="shared" si="160"/>
        <v>0</v>
      </c>
      <c r="BL25" s="197">
        <f t="shared" si="160"/>
        <v>0</v>
      </c>
      <c r="BM25" s="197">
        <f t="shared" si="160"/>
        <v>0</v>
      </c>
      <c r="BN25" s="197">
        <f t="shared" si="160"/>
        <v>0</v>
      </c>
      <c r="BO25" s="197">
        <f t="shared" si="161"/>
        <v>0</v>
      </c>
      <c r="BP25" s="197">
        <f t="shared" si="161"/>
        <v>0</v>
      </c>
      <c r="BQ25" s="197">
        <f t="shared" si="161"/>
        <v>0</v>
      </c>
      <c r="BR25" s="197">
        <f t="shared" si="161"/>
        <v>0</v>
      </c>
      <c r="BS25" s="197">
        <f t="shared" si="161"/>
        <v>0</v>
      </c>
      <c r="BT25" s="197">
        <f t="shared" si="161"/>
        <v>0</v>
      </c>
      <c r="BU25" s="197">
        <f t="shared" si="161"/>
        <v>0</v>
      </c>
      <c r="BV25" s="197">
        <f t="shared" si="161"/>
        <v>0</v>
      </c>
      <c r="BW25" s="197">
        <f t="shared" si="161"/>
        <v>0</v>
      </c>
      <c r="BX25" s="197">
        <f t="shared" si="161"/>
        <v>0</v>
      </c>
      <c r="BY25" s="197">
        <f t="shared" si="162"/>
        <v>0</v>
      </c>
      <c r="BZ25" s="197">
        <f t="shared" si="162"/>
        <v>0</v>
      </c>
      <c r="CA25" s="197">
        <f t="shared" si="162"/>
        <v>0</v>
      </c>
      <c r="CB25" s="197">
        <f t="shared" si="162"/>
        <v>0</v>
      </c>
      <c r="CC25" s="197">
        <f t="shared" si="162"/>
        <v>0</v>
      </c>
      <c r="CD25" s="197">
        <f t="shared" si="162"/>
        <v>0</v>
      </c>
      <c r="CE25" s="197">
        <f t="shared" si="162"/>
        <v>0</v>
      </c>
      <c r="CF25" s="197">
        <f t="shared" si="162"/>
        <v>0</v>
      </c>
      <c r="CG25" s="197">
        <f t="shared" si="162"/>
        <v>0</v>
      </c>
      <c r="CH25" s="197">
        <f t="shared" si="162"/>
        <v>0</v>
      </c>
      <c r="CI25" s="205">
        <f t="shared" si="162"/>
        <v>0</v>
      </c>
      <c r="CJ25" s="205">
        <f t="shared" si="117"/>
        <v>0</v>
      </c>
      <c r="CK25" s="205">
        <v>16</v>
      </c>
      <c r="CL25" s="372">
        <f t="shared" si="163"/>
        <v>0</v>
      </c>
      <c r="CM25" s="372">
        <f t="shared" si="163"/>
        <v>0</v>
      </c>
      <c r="CN25" s="372">
        <f t="shared" si="163"/>
        <v>0</v>
      </c>
      <c r="CO25" s="372">
        <f t="shared" si="163"/>
        <v>0</v>
      </c>
      <c r="CP25" s="372">
        <f t="shared" si="163"/>
        <v>0</v>
      </c>
      <c r="CQ25" s="372">
        <f t="shared" si="163"/>
        <v>0</v>
      </c>
      <c r="CR25" s="372">
        <f t="shared" si="163"/>
        <v>0</v>
      </c>
      <c r="CS25" s="372">
        <f t="shared" si="163"/>
        <v>0</v>
      </c>
      <c r="CT25" s="372">
        <f t="shared" si="163"/>
        <v>0</v>
      </c>
      <c r="CU25" s="372">
        <f t="shared" si="163"/>
        <v>0</v>
      </c>
      <c r="CV25" s="372">
        <f t="shared" si="163"/>
        <v>0</v>
      </c>
      <c r="CW25" s="372">
        <f t="shared" si="163"/>
        <v>0</v>
      </c>
      <c r="CX25" s="372">
        <f t="shared" si="163"/>
        <v>0</v>
      </c>
      <c r="CY25" s="372">
        <f t="shared" si="163"/>
        <v>0</v>
      </c>
      <c r="CZ25" s="372">
        <f t="shared" si="163"/>
        <v>0</v>
      </c>
      <c r="DA25" s="372">
        <f t="shared" si="163"/>
        <v>0</v>
      </c>
      <c r="DB25" s="372">
        <f t="shared" si="164"/>
        <v>0</v>
      </c>
      <c r="DC25" s="372">
        <f t="shared" si="164"/>
        <v>0</v>
      </c>
      <c r="DD25" s="372">
        <f t="shared" si="164"/>
        <v>0</v>
      </c>
      <c r="DE25" s="372">
        <f t="shared" si="164"/>
        <v>0</v>
      </c>
      <c r="DF25" s="372">
        <f t="shared" si="164"/>
        <v>0</v>
      </c>
      <c r="DG25" s="372">
        <f t="shared" si="164"/>
        <v>0</v>
      </c>
      <c r="DH25" s="372">
        <f t="shared" si="164"/>
        <v>0</v>
      </c>
      <c r="DI25" s="372">
        <f t="shared" si="164"/>
        <v>0</v>
      </c>
      <c r="DJ25" s="372">
        <f t="shared" si="164"/>
        <v>0</v>
      </c>
      <c r="DK25" s="372">
        <f t="shared" si="164"/>
        <v>0</v>
      </c>
      <c r="DL25" s="372">
        <f t="shared" si="164"/>
        <v>0</v>
      </c>
      <c r="DM25" s="372">
        <f t="shared" si="164"/>
        <v>0</v>
      </c>
      <c r="DN25" s="372">
        <f t="shared" si="164"/>
        <v>0</v>
      </c>
      <c r="DO25" s="372">
        <f t="shared" si="164"/>
        <v>0</v>
      </c>
      <c r="DP25" s="373">
        <f t="shared" si="164"/>
        <v>0</v>
      </c>
      <c r="DQ25" s="205">
        <f t="shared" si="119"/>
        <v>0</v>
      </c>
      <c r="DR25" s="319"/>
      <c r="DS25" s="206" t="str">
        <f t="shared" si="150"/>
        <v/>
      </c>
      <c r="DT25" s="207">
        <f t="shared" si="165"/>
        <v>0</v>
      </c>
      <c r="DU25" s="459"/>
      <c r="DV25" s="208">
        <f t="shared" si="166"/>
        <v>0</v>
      </c>
      <c r="DW25" s="209">
        <f t="shared" si="167"/>
        <v>0</v>
      </c>
      <c r="DX25" s="209">
        <f t="shared" si="168"/>
        <v>0</v>
      </c>
      <c r="DY25" s="209">
        <f t="shared" si="169"/>
        <v>0</v>
      </c>
      <c r="DZ25" s="209">
        <f t="shared" si="170"/>
        <v>0</v>
      </c>
      <c r="EA25" s="209">
        <f t="shared" si="171"/>
        <v>0</v>
      </c>
      <c r="EB25" s="209">
        <f t="shared" si="172"/>
        <v>0</v>
      </c>
      <c r="EC25" s="209">
        <f t="shared" si="173"/>
        <v>0</v>
      </c>
      <c r="ED25" s="209">
        <f t="shared" si="174"/>
        <v>0</v>
      </c>
      <c r="EE25" s="209">
        <f t="shared" si="175"/>
        <v>0</v>
      </c>
      <c r="EF25" s="209">
        <f t="shared" si="176"/>
        <v>0</v>
      </c>
      <c r="EG25" s="209">
        <f t="shared" si="177"/>
        <v>0</v>
      </c>
      <c r="EH25" s="209">
        <f t="shared" si="178"/>
        <v>0</v>
      </c>
      <c r="EI25" s="209">
        <f t="shared" si="179"/>
        <v>0</v>
      </c>
      <c r="EJ25" s="209">
        <f t="shared" si="180"/>
        <v>0</v>
      </c>
      <c r="EK25" s="209">
        <f t="shared" si="181"/>
        <v>0</v>
      </c>
      <c r="EL25" s="209">
        <f t="shared" si="182"/>
        <v>0</v>
      </c>
      <c r="EM25" s="209">
        <f t="shared" si="183"/>
        <v>0</v>
      </c>
      <c r="EN25" s="209">
        <f t="shared" si="184"/>
        <v>0</v>
      </c>
      <c r="EO25" s="209">
        <f t="shared" si="185"/>
        <v>0</v>
      </c>
      <c r="EP25" s="209">
        <f t="shared" si="186"/>
        <v>0</v>
      </c>
      <c r="EQ25" s="209">
        <f t="shared" si="187"/>
        <v>0</v>
      </c>
      <c r="ER25" s="209">
        <f t="shared" si="188"/>
        <v>0</v>
      </c>
      <c r="ES25" s="209">
        <f t="shared" si="189"/>
        <v>0</v>
      </c>
      <c r="ET25" s="209">
        <f t="shared" si="190"/>
        <v>0</v>
      </c>
      <c r="EU25" s="209">
        <f t="shared" si="191"/>
        <v>0</v>
      </c>
      <c r="EV25" s="209">
        <f t="shared" si="192"/>
        <v>0</v>
      </c>
      <c r="EW25" s="209">
        <f t="shared" si="193"/>
        <v>0</v>
      </c>
      <c r="EX25" s="209">
        <f t="shared" si="194"/>
        <v>0</v>
      </c>
      <c r="EY25" s="209">
        <f t="shared" si="195"/>
        <v>0</v>
      </c>
      <c r="EZ25" s="210">
        <f t="shared" si="196"/>
        <v>0</v>
      </c>
      <c r="FA25" s="211">
        <f t="shared" si="122"/>
        <v>0</v>
      </c>
      <c r="FB25" s="212">
        <f t="shared" si="123"/>
        <v>0</v>
      </c>
      <c r="FC25" s="213">
        <f t="shared" si="124"/>
        <v>0</v>
      </c>
      <c r="FD25" s="214"/>
      <c r="FK25" s="192"/>
      <c r="FM25" s="215"/>
      <c r="FN25" s="215"/>
      <c r="FO25" s="216">
        <f t="shared" si="125"/>
        <v>0</v>
      </c>
    </row>
    <row r="26" spans="2:174" s="12" customFormat="1" ht="17.25" hidden="1" customHeight="1" x14ac:dyDescent="0.25">
      <c r="B26" s="12">
        <v>15</v>
      </c>
      <c r="C26" s="195" t="str">
        <f t="shared" si="141"/>
        <v/>
      </c>
      <c r="D26" s="196"/>
      <c r="E26" s="197"/>
      <c r="F26" s="197"/>
      <c r="G26" s="197"/>
      <c r="H26" s="198"/>
      <c r="I26" s="206"/>
      <c r="J26" s="199"/>
      <c r="K26" s="200"/>
      <c r="L26" s="201"/>
      <c r="M26" s="202"/>
      <c r="N26" s="201"/>
      <c r="O26" s="202"/>
      <c r="P26" s="201"/>
      <c r="Q26" s="202"/>
      <c r="R26" s="201"/>
      <c r="S26" s="202"/>
      <c r="T26" s="201"/>
      <c r="U26" s="202"/>
      <c r="V26" s="201"/>
      <c r="W26" s="203"/>
      <c r="X26" s="204"/>
      <c r="Y26" s="197">
        <f t="shared" si="156"/>
        <v>0</v>
      </c>
      <c r="Z26" s="197">
        <f t="shared" si="156"/>
        <v>0</v>
      </c>
      <c r="AA26" s="197">
        <f t="shared" si="156"/>
        <v>0</v>
      </c>
      <c r="AB26" s="197">
        <f t="shared" si="156"/>
        <v>0</v>
      </c>
      <c r="AC26" s="197">
        <f t="shared" si="156"/>
        <v>0</v>
      </c>
      <c r="AD26" s="197">
        <f t="shared" si="156"/>
        <v>0</v>
      </c>
      <c r="AE26" s="197">
        <f t="shared" si="156"/>
        <v>0</v>
      </c>
      <c r="AF26" s="197">
        <f t="shared" si="156"/>
        <v>0</v>
      </c>
      <c r="AG26" s="197">
        <f t="shared" si="156"/>
        <v>0</v>
      </c>
      <c r="AH26" s="197">
        <f t="shared" si="156"/>
        <v>0</v>
      </c>
      <c r="AI26" s="197">
        <f t="shared" si="157"/>
        <v>0</v>
      </c>
      <c r="AJ26" s="197">
        <f t="shared" si="157"/>
        <v>0</v>
      </c>
      <c r="AK26" s="197">
        <f t="shared" si="157"/>
        <v>0</v>
      </c>
      <c r="AL26" s="197">
        <f t="shared" si="157"/>
        <v>0</v>
      </c>
      <c r="AM26" s="197">
        <f t="shared" si="157"/>
        <v>0</v>
      </c>
      <c r="AN26" s="197">
        <f t="shared" si="157"/>
        <v>0</v>
      </c>
      <c r="AO26" s="197">
        <f t="shared" si="157"/>
        <v>0</v>
      </c>
      <c r="AP26" s="197">
        <f t="shared" si="157"/>
        <v>0</v>
      </c>
      <c r="AQ26" s="197">
        <f t="shared" si="157"/>
        <v>0</v>
      </c>
      <c r="AR26" s="197">
        <f t="shared" si="157"/>
        <v>0</v>
      </c>
      <c r="AS26" s="197">
        <f t="shared" si="158"/>
        <v>0</v>
      </c>
      <c r="AT26" s="197">
        <f t="shared" si="158"/>
        <v>0</v>
      </c>
      <c r="AU26" s="197">
        <f t="shared" si="158"/>
        <v>0</v>
      </c>
      <c r="AV26" s="197">
        <f t="shared" si="158"/>
        <v>0</v>
      </c>
      <c r="AW26" s="197">
        <f t="shared" si="158"/>
        <v>0</v>
      </c>
      <c r="AX26" s="197">
        <f t="shared" si="158"/>
        <v>0</v>
      </c>
      <c r="AY26" s="197">
        <f t="shared" si="158"/>
        <v>0</v>
      </c>
      <c r="AZ26" s="197">
        <f t="shared" si="158"/>
        <v>0</v>
      </c>
      <c r="BA26" s="197">
        <f t="shared" si="158"/>
        <v>0</v>
      </c>
      <c r="BB26" s="197">
        <f t="shared" si="158"/>
        <v>0</v>
      </c>
      <c r="BC26" s="205">
        <f t="shared" si="158"/>
        <v>0</v>
      </c>
      <c r="BD26" s="205">
        <f t="shared" si="159"/>
        <v>0</v>
      </c>
      <c r="BE26" s="197">
        <f t="shared" si="160"/>
        <v>0</v>
      </c>
      <c r="BF26" s="197">
        <f t="shared" si="160"/>
        <v>0</v>
      </c>
      <c r="BG26" s="197">
        <f t="shared" si="160"/>
        <v>0</v>
      </c>
      <c r="BH26" s="197">
        <f t="shared" si="160"/>
        <v>0</v>
      </c>
      <c r="BI26" s="197">
        <f t="shared" si="160"/>
        <v>0</v>
      </c>
      <c r="BJ26" s="197">
        <f t="shared" si="160"/>
        <v>0</v>
      </c>
      <c r="BK26" s="197">
        <f t="shared" si="160"/>
        <v>0</v>
      </c>
      <c r="BL26" s="197">
        <f t="shared" si="160"/>
        <v>0</v>
      </c>
      <c r="BM26" s="197">
        <f t="shared" si="160"/>
        <v>0</v>
      </c>
      <c r="BN26" s="197">
        <f t="shared" si="160"/>
        <v>0</v>
      </c>
      <c r="BO26" s="197">
        <f t="shared" si="161"/>
        <v>0</v>
      </c>
      <c r="BP26" s="197">
        <f t="shared" si="161"/>
        <v>0</v>
      </c>
      <c r="BQ26" s="197">
        <f t="shared" si="161"/>
        <v>0</v>
      </c>
      <c r="BR26" s="197">
        <f t="shared" si="161"/>
        <v>0</v>
      </c>
      <c r="BS26" s="197">
        <f t="shared" si="161"/>
        <v>0</v>
      </c>
      <c r="BT26" s="197">
        <f t="shared" si="161"/>
        <v>0</v>
      </c>
      <c r="BU26" s="197">
        <f t="shared" si="161"/>
        <v>0</v>
      </c>
      <c r="BV26" s="197">
        <f t="shared" si="161"/>
        <v>0</v>
      </c>
      <c r="BW26" s="197">
        <f t="shared" si="161"/>
        <v>0</v>
      </c>
      <c r="BX26" s="197">
        <f t="shared" si="161"/>
        <v>0</v>
      </c>
      <c r="BY26" s="197">
        <f t="shared" si="162"/>
        <v>0</v>
      </c>
      <c r="BZ26" s="197">
        <f t="shared" si="162"/>
        <v>0</v>
      </c>
      <c r="CA26" s="197">
        <f t="shared" si="162"/>
        <v>0</v>
      </c>
      <c r="CB26" s="197">
        <f t="shared" si="162"/>
        <v>0</v>
      </c>
      <c r="CC26" s="197">
        <f t="shared" si="162"/>
        <v>0</v>
      </c>
      <c r="CD26" s="197">
        <f t="shared" si="162"/>
        <v>0</v>
      </c>
      <c r="CE26" s="197">
        <f t="shared" si="162"/>
        <v>0</v>
      </c>
      <c r="CF26" s="197">
        <f t="shared" si="162"/>
        <v>0</v>
      </c>
      <c r="CG26" s="197">
        <f t="shared" si="162"/>
        <v>0</v>
      </c>
      <c r="CH26" s="197">
        <f t="shared" si="162"/>
        <v>0</v>
      </c>
      <c r="CI26" s="205">
        <f t="shared" si="162"/>
        <v>0</v>
      </c>
      <c r="CJ26" s="205">
        <f t="shared" si="117"/>
        <v>0</v>
      </c>
      <c r="CK26" s="205">
        <v>17</v>
      </c>
      <c r="CL26" s="372">
        <f t="shared" si="163"/>
        <v>0</v>
      </c>
      <c r="CM26" s="372">
        <f t="shared" si="163"/>
        <v>0</v>
      </c>
      <c r="CN26" s="372">
        <f t="shared" si="163"/>
        <v>0</v>
      </c>
      <c r="CO26" s="372">
        <f t="shared" si="163"/>
        <v>0</v>
      </c>
      <c r="CP26" s="372">
        <f t="shared" si="163"/>
        <v>0</v>
      </c>
      <c r="CQ26" s="372">
        <f t="shared" si="163"/>
        <v>0</v>
      </c>
      <c r="CR26" s="372">
        <f t="shared" si="163"/>
        <v>0</v>
      </c>
      <c r="CS26" s="372">
        <f t="shared" si="163"/>
        <v>0</v>
      </c>
      <c r="CT26" s="372">
        <f t="shared" si="163"/>
        <v>0</v>
      </c>
      <c r="CU26" s="372">
        <f t="shared" si="163"/>
        <v>0</v>
      </c>
      <c r="CV26" s="372">
        <f t="shared" si="163"/>
        <v>0</v>
      </c>
      <c r="CW26" s="372">
        <f t="shared" si="163"/>
        <v>0</v>
      </c>
      <c r="CX26" s="372">
        <f t="shared" si="163"/>
        <v>0</v>
      </c>
      <c r="CY26" s="372">
        <f t="shared" si="163"/>
        <v>0</v>
      </c>
      <c r="CZ26" s="372">
        <f t="shared" si="163"/>
        <v>0</v>
      </c>
      <c r="DA26" s="372">
        <f t="shared" si="163"/>
        <v>0</v>
      </c>
      <c r="DB26" s="372">
        <f t="shared" si="164"/>
        <v>0</v>
      </c>
      <c r="DC26" s="372">
        <f t="shared" si="164"/>
        <v>0</v>
      </c>
      <c r="DD26" s="372">
        <f t="shared" si="164"/>
        <v>0</v>
      </c>
      <c r="DE26" s="372">
        <f t="shared" si="164"/>
        <v>0</v>
      </c>
      <c r="DF26" s="372">
        <f t="shared" si="164"/>
        <v>0</v>
      </c>
      <c r="DG26" s="372">
        <f t="shared" si="164"/>
        <v>0</v>
      </c>
      <c r="DH26" s="372">
        <f t="shared" si="164"/>
        <v>0</v>
      </c>
      <c r="DI26" s="372">
        <f t="shared" si="164"/>
        <v>0</v>
      </c>
      <c r="DJ26" s="372">
        <f t="shared" si="164"/>
        <v>0</v>
      </c>
      <c r="DK26" s="372">
        <f t="shared" si="164"/>
        <v>0</v>
      </c>
      <c r="DL26" s="372">
        <f t="shared" si="164"/>
        <v>0</v>
      </c>
      <c r="DM26" s="372">
        <f t="shared" si="164"/>
        <v>0</v>
      </c>
      <c r="DN26" s="372">
        <f t="shared" si="164"/>
        <v>0</v>
      </c>
      <c r="DO26" s="372">
        <f t="shared" si="164"/>
        <v>0</v>
      </c>
      <c r="DP26" s="373">
        <f t="shared" si="164"/>
        <v>0</v>
      </c>
      <c r="DQ26" s="205">
        <f t="shared" si="119"/>
        <v>0</v>
      </c>
      <c r="DR26" s="319"/>
      <c r="DS26" s="206" t="str">
        <f t="shared" si="150"/>
        <v/>
      </c>
      <c r="DT26" s="207">
        <f t="shared" si="165"/>
        <v>0</v>
      </c>
      <c r="DU26" s="459"/>
      <c r="DV26" s="208">
        <f t="shared" si="166"/>
        <v>0</v>
      </c>
      <c r="DW26" s="209">
        <f t="shared" si="167"/>
        <v>0</v>
      </c>
      <c r="DX26" s="209">
        <f t="shared" si="168"/>
        <v>0</v>
      </c>
      <c r="DY26" s="209">
        <f t="shared" si="169"/>
        <v>0</v>
      </c>
      <c r="DZ26" s="209">
        <f t="shared" si="170"/>
        <v>0</v>
      </c>
      <c r="EA26" s="209">
        <f t="shared" si="171"/>
        <v>0</v>
      </c>
      <c r="EB26" s="209">
        <f t="shared" si="172"/>
        <v>0</v>
      </c>
      <c r="EC26" s="209">
        <f t="shared" si="173"/>
        <v>0</v>
      </c>
      <c r="ED26" s="209">
        <f t="shared" si="174"/>
        <v>0</v>
      </c>
      <c r="EE26" s="209">
        <f t="shared" si="175"/>
        <v>0</v>
      </c>
      <c r="EF26" s="209">
        <f t="shared" si="176"/>
        <v>0</v>
      </c>
      <c r="EG26" s="209">
        <f t="shared" si="177"/>
        <v>0</v>
      </c>
      <c r="EH26" s="209">
        <f t="shared" si="178"/>
        <v>0</v>
      </c>
      <c r="EI26" s="209">
        <f t="shared" si="179"/>
        <v>0</v>
      </c>
      <c r="EJ26" s="209">
        <f t="shared" si="180"/>
        <v>0</v>
      </c>
      <c r="EK26" s="209">
        <f t="shared" si="181"/>
        <v>0</v>
      </c>
      <c r="EL26" s="209">
        <f t="shared" si="182"/>
        <v>0</v>
      </c>
      <c r="EM26" s="209">
        <f t="shared" si="183"/>
        <v>0</v>
      </c>
      <c r="EN26" s="209">
        <f t="shared" si="184"/>
        <v>0</v>
      </c>
      <c r="EO26" s="209">
        <f t="shared" si="185"/>
        <v>0</v>
      </c>
      <c r="EP26" s="209">
        <f t="shared" si="186"/>
        <v>0</v>
      </c>
      <c r="EQ26" s="209">
        <f t="shared" si="187"/>
        <v>0</v>
      </c>
      <c r="ER26" s="209">
        <f t="shared" si="188"/>
        <v>0</v>
      </c>
      <c r="ES26" s="209">
        <f t="shared" si="189"/>
        <v>0</v>
      </c>
      <c r="ET26" s="209">
        <f t="shared" si="190"/>
        <v>0</v>
      </c>
      <c r="EU26" s="209">
        <f t="shared" si="191"/>
        <v>0</v>
      </c>
      <c r="EV26" s="209">
        <f t="shared" si="192"/>
        <v>0</v>
      </c>
      <c r="EW26" s="209">
        <f t="shared" si="193"/>
        <v>0</v>
      </c>
      <c r="EX26" s="209">
        <f t="shared" si="194"/>
        <v>0</v>
      </c>
      <c r="EY26" s="209">
        <f t="shared" si="195"/>
        <v>0</v>
      </c>
      <c r="EZ26" s="210">
        <f t="shared" si="196"/>
        <v>0</v>
      </c>
      <c r="FA26" s="211">
        <f t="shared" si="122"/>
        <v>0</v>
      </c>
      <c r="FB26" s="212">
        <f t="shared" si="123"/>
        <v>0</v>
      </c>
      <c r="FC26" s="213">
        <f t="shared" si="124"/>
        <v>0</v>
      </c>
      <c r="FD26" s="214"/>
      <c r="FJ26" s="217" t="str">
        <f>(DAY(FI24)&amp;"/"&amp;MONTH(FJ24)&amp;"/"&amp;YEAR(FK24))</f>
        <v>1/1/1905</v>
      </c>
      <c r="FK26" s="192"/>
      <c r="FM26" s="215"/>
      <c r="FN26" s="215"/>
      <c r="FO26" s="216">
        <f t="shared" si="125"/>
        <v>0</v>
      </c>
    </row>
    <row r="27" spans="2:174" s="12" customFormat="1" ht="17.25" hidden="1" customHeight="1" x14ac:dyDescent="0.25">
      <c r="B27" s="12">
        <v>16</v>
      </c>
      <c r="C27" s="195" t="str">
        <f t="shared" si="141"/>
        <v/>
      </c>
      <c r="D27" s="196"/>
      <c r="E27" s="197"/>
      <c r="F27" s="197"/>
      <c r="G27" s="197"/>
      <c r="H27" s="198"/>
      <c r="I27" s="206"/>
      <c r="J27" s="199"/>
      <c r="K27" s="200"/>
      <c r="L27" s="201"/>
      <c r="M27" s="202"/>
      <c r="N27" s="201"/>
      <c r="O27" s="202"/>
      <c r="P27" s="201"/>
      <c r="Q27" s="202"/>
      <c r="R27" s="201"/>
      <c r="S27" s="202"/>
      <c r="T27" s="201"/>
      <c r="U27" s="202"/>
      <c r="V27" s="201"/>
      <c r="W27" s="203"/>
      <c r="X27" s="204"/>
      <c r="Y27" s="197">
        <f t="shared" ref="Y27:AM27" si="197">IF(Y$11="",0,(IF(AND(Y$8&gt;=$F27,Y$8&lt;=$G27),(IF(Y$8&lt;&gt;"",HLOOKUP(Y$11,$J$10:$W$31,$CK27,0),0)),0)))</f>
        <v>0</v>
      </c>
      <c r="Z27" s="197">
        <f t="shared" si="197"/>
        <v>0</v>
      </c>
      <c r="AA27" s="197">
        <f t="shared" si="197"/>
        <v>0</v>
      </c>
      <c r="AB27" s="197">
        <f t="shared" si="197"/>
        <v>0</v>
      </c>
      <c r="AC27" s="197">
        <f t="shared" si="197"/>
        <v>0</v>
      </c>
      <c r="AD27" s="197">
        <f t="shared" si="197"/>
        <v>0</v>
      </c>
      <c r="AE27" s="197">
        <f t="shared" si="197"/>
        <v>0</v>
      </c>
      <c r="AF27" s="197">
        <f t="shared" si="197"/>
        <v>0</v>
      </c>
      <c r="AG27" s="197">
        <f t="shared" si="197"/>
        <v>0</v>
      </c>
      <c r="AH27" s="197">
        <f t="shared" si="197"/>
        <v>0</v>
      </c>
      <c r="AI27" s="197">
        <f t="shared" si="197"/>
        <v>0</v>
      </c>
      <c r="AJ27" s="197">
        <f t="shared" si="197"/>
        <v>0</v>
      </c>
      <c r="AK27" s="197">
        <f t="shared" si="197"/>
        <v>0</v>
      </c>
      <c r="AL27" s="197">
        <f t="shared" si="197"/>
        <v>0</v>
      </c>
      <c r="AM27" s="197">
        <f t="shared" si="197"/>
        <v>0</v>
      </c>
      <c r="AN27" s="197">
        <f t="shared" ref="AN27:BC31" si="198">IF(AN$11="",0,(IF(AND(AN$8&gt;=$F27,AN$8&lt;=$G27),(IF(AN$8&lt;&gt;"",HLOOKUP(AN$11,$J$10:$W$31,$CK27,0),0)),0)))</f>
        <v>0</v>
      </c>
      <c r="AO27" s="197">
        <f t="shared" si="198"/>
        <v>0</v>
      </c>
      <c r="AP27" s="197">
        <f t="shared" si="198"/>
        <v>0</v>
      </c>
      <c r="AQ27" s="197">
        <f t="shared" si="198"/>
        <v>0</v>
      </c>
      <c r="AR27" s="197">
        <f t="shared" si="198"/>
        <v>0</v>
      </c>
      <c r="AS27" s="197">
        <f t="shared" ref="AS27:BC27" si="199">IF(AS$11="",0,(IF(AND(AS$8&gt;=$F27,AS$8&lt;=$G27),(IF(AS$8&lt;&gt;"",HLOOKUP(AS$11,$J$10:$W$31,$CK27,0),0)),0)))</f>
        <v>0</v>
      </c>
      <c r="AT27" s="197">
        <f t="shared" si="199"/>
        <v>0</v>
      </c>
      <c r="AU27" s="197">
        <f t="shared" si="199"/>
        <v>0</v>
      </c>
      <c r="AV27" s="197">
        <f t="shared" si="199"/>
        <v>0</v>
      </c>
      <c r="AW27" s="197">
        <f t="shared" si="199"/>
        <v>0</v>
      </c>
      <c r="AX27" s="197">
        <f t="shared" si="199"/>
        <v>0</v>
      </c>
      <c r="AY27" s="197">
        <f t="shared" si="199"/>
        <v>0</v>
      </c>
      <c r="AZ27" s="197">
        <f t="shared" si="199"/>
        <v>0</v>
      </c>
      <c r="BA27" s="197">
        <f t="shared" si="199"/>
        <v>0</v>
      </c>
      <c r="BB27" s="197">
        <f t="shared" si="199"/>
        <v>0</v>
      </c>
      <c r="BC27" s="205">
        <f t="shared" si="199"/>
        <v>0</v>
      </c>
      <c r="BD27" s="205">
        <f t="shared" si="159"/>
        <v>0</v>
      </c>
      <c r="BE27" s="197">
        <f t="shared" ref="BE27:BS27" si="200">IF(BE$11="",0,(IF(AND(BE$8&gt;=$F27,BE$8&lt;=$G27),(IF(BE$8&lt;&gt;"",HLOOKUP(BE$11,$J$10:$W$31,$CK27,0),0)),0)))</f>
        <v>0</v>
      </c>
      <c r="BF27" s="197">
        <f t="shared" si="200"/>
        <v>0</v>
      </c>
      <c r="BG27" s="197">
        <f t="shared" si="200"/>
        <v>0</v>
      </c>
      <c r="BH27" s="197">
        <f t="shared" si="200"/>
        <v>0</v>
      </c>
      <c r="BI27" s="197">
        <f t="shared" si="200"/>
        <v>0</v>
      </c>
      <c r="BJ27" s="197">
        <f t="shared" si="200"/>
        <v>0</v>
      </c>
      <c r="BK27" s="197">
        <f t="shared" si="200"/>
        <v>0</v>
      </c>
      <c r="BL27" s="197">
        <f t="shared" si="200"/>
        <v>0</v>
      </c>
      <c r="BM27" s="197">
        <f t="shared" si="200"/>
        <v>0</v>
      </c>
      <c r="BN27" s="197">
        <f t="shared" si="200"/>
        <v>0</v>
      </c>
      <c r="BO27" s="197">
        <f t="shared" si="200"/>
        <v>0</v>
      </c>
      <c r="BP27" s="197">
        <f t="shared" si="200"/>
        <v>0</v>
      </c>
      <c r="BQ27" s="197">
        <f t="shared" si="200"/>
        <v>0</v>
      </c>
      <c r="BR27" s="197">
        <f t="shared" si="200"/>
        <v>0</v>
      </c>
      <c r="BS27" s="197">
        <f t="shared" si="200"/>
        <v>0</v>
      </c>
      <c r="BT27" s="197">
        <f t="shared" ref="BT27:CI31" si="201">IF(BT$11="",0,(IF(AND(BT$8&gt;=$F27,BT$8&lt;=$G27),(IF(BT$8&lt;&gt;"",HLOOKUP(BT$11,$J$10:$W$31,$CK27,0),0)),0)))</f>
        <v>0</v>
      </c>
      <c r="BU27" s="197">
        <f t="shared" si="201"/>
        <v>0</v>
      </c>
      <c r="BV27" s="197">
        <f t="shared" si="201"/>
        <v>0</v>
      </c>
      <c r="BW27" s="197">
        <f t="shared" si="201"/>
        <v>0</v>
      </c>
      <c r="BX27" s="197">
        <f t="shared" si="201"/>
        <v>0</v>
      </c>
      <c r="BY27" s="197">
        <f t="shared" ref="BY27:CI27" si="202">IF(BY$11="",0,(IF(AND(BY$8&gt;=$F27,BY$8&lt;=$G27),(IF(BY$8&lt;&gt;"",HLOOKUP(BY$11,$J$10:$W$31,$CK27,0),0)),0)))</f>
        <v>0</v>
      </c>
      <c r="BZ27" s="197">
        <f t="shared" si="202"/>
        <v>0</v>
      </c>
      <c r="CA27" s="197">
        <f t="shared" si="202"/>
        <v>0</v>
      </c>
      <c r="CB27" s="197">
        <f t="shared" si="202"/>
        <v>0</v>
      </c>
      <c r="CC27" s="197">
        <f t="shared" si="202"/>
        <v>0</v>
      </c>
      <c r="CD27" s="197">
        <f t="shared" si="202"/>
        <v>0</v>
      </c>
      <c r="CE27" s="197">
        <f t="shared" si="202"/>
        <v>0</v>
      </c>
      <c r="CF27" s="197">
        <f t="shared" si="202"/>
        <v>0</v>
      </c>
      <c r="CG27" s="197">
        <f t="shared" si="202"/>
        <v>0</v>
      </c>
      <c r="CH27" s="197">
        <f t="shared" si="202"/>
        <v>0</v>
      </c>
      <c r="CI27" s="205">
        <f t="shared" si="202"/>
        <v>0</v>
      </c>
      <c r="CJ27" s="205">
        <f t="shared" si="117"/>
        <v>0</v>
      </c>
      <c r="CK27" s="205">
        <v>18</v>
      </c>
      <c r="CL27" s="372">
        <f t="shared" si="163"/>
        <v>0</v>
      </c>
      <c r="CM27" s="372">
        <f t="shared" si="163"/>
        <v>0</v>
      </c>
      <c r="CN27" s="372">
        <f t="shared" si="163"/>
        <v>0</v>
      </c>
      <c r="CO27" s="372">
        <f t="shared" si="163"/>
        <v>0</v>
      </c>
      <c r="CP27" s="372">
        <f t="shared" si="163"/>
        <v>0</v>
      </c>
      <c r="CQ27" s="372">
        <f t="shared" si="163"/>
        <v>0</v>
      </c>
      <c r="CR27" s="372">
        <f t="shared" si="163"/>
        <v>0</v>
      </c>
      <c r="CS27" s="372">
        <f t="shared" si="163"/>
        <v>0</v>
      </c>
      <c r="CT27" s="372">
        <f t="shared" si="163"/>
        <v>0</v>
      </c>
      <c r="CU27" s="372">
        <f t="shared" si="163"/>
        <v>0</v>
      </c>
      <c r="CV27" s="372">
        <f t="shared" si="163"/>
        <v>0</v>
      </c>
      <c r="CW27" s="372">
        <f t="shared" si="163"/>
        <v>0</v>
      </c>
      <c r="CX27" s="372">
        <f t="shared" si="163"/>
        <v>0</v>
      </c>
      <c r="CY27" s="372">
        <f t="shared" si="163"/>
        <v>0</v>
      </c>
      <c r="CZ27" s="372">
        <f t="shared" si="163"/>
        <v>0</v>
      </c>
      <c r="DA27" s="372">
        <f t="shared" si="163"/>
        <v>0</v>
      </c>
      <c r="DB27" s="372">
        <f t="shared" si="164"/>
        <v>0</v>
      </c>
      <c r="DC27" s="372">
        <f t="shared" si="164"/>
        <v>0</v>
      </c>
      <c r="DD27" s="372">
        <f t="shared" si="164"/>
        <v>0</v>
      </c>
      <c r="DE27" s="372">
        <f t="shared" si="164"/>
        <v>0</v>
      </c>
      <c r="DF27" s="372">
        <f t="shared" si="164"/>
        <v>0</v>
      </c>
      <c r="DG27" s="372">
        <f t="shared" si="164"/>
        <v>0</v>
      </c>
      <c r="DH27" s="372">
        <f t="shared" si="164"/>
        <v>0</v>
      </c>
      <c r="DI27" s="372">
        <f t="shared" si="164"/>
        <v>0</v>
      </c>
      <c r="DJ27" s="372">
        <f t="shared" si="164"/>
        <v>0</v>
      </c>
      <c r="DK27" s="372">
        <f t="shared" si="164"/>
        <v>0</v>
      </c>
      <c r="DL27" s="372">
        <f t="shared" si="164"/>
        <v>0</v>
      </c>
      <c r="DM27" s="372">
        <f t="shared" si="164"/>
        <v>0</v>
      </c>
      <c r="DN27" s="372">
        <f t="shared" si="164"/>
        <v>0</v>
      </c>
      <c r="DO27" s="372">
        <f t="shared" si="164"/>
        <v>0</v>
      </c>
      <c r="DP27" s="373">
        <f t="shared" si="164"/>
        <v>0</v>
      </c>
      <c r="DQ27" s="205">
        <f t="shared" si="119"/>
        <v>0</v>
      </c>
      <c r="DR27" s="319"/>
      <c r="DS27" s="206" t="str">
        <f t="shared" si="150"/>
        <v/>
      </c>
      <c r="DT27" s="207">
        <f t="shared" si="165"/>
        <v>0</v>
      </c>
      <c r="DU27" s="459"/>
      <c r="DV27" s="208">
        <f t="shared" si="166"/>
        <v>0</v>
      </c>
      <c r="DW27" s="209">
        <f t="shared" si="167"/>
        <v>0</v>
      </c>
      <c r="DX27" s="209">
        <f t="shared" si="168"/>
        <v>0</v>
      </c>
      <c r="DY27" s="209">
        <f t="shared" si="169"/>
        <v>0</v>
      </c>
      <c r="DZ27" s="209">
        <f t="shared" si="170"/>
        <v>0</v>
      </c>
      <c r="EA27" s="209">
        <f t="shared" si="171"/>
        <v>0</v>
      </c>
      <c r="EB27" s="209">
        <f t="shared" si="172"/>
        <v>0</v>
      </c>
      <c r="EC27" s="209">
        <f t="shared" si="173"/>
        <v>0</v>
      </c>
      <c r="ED27" s="209">
        <f t="shared" si="174"/>
        <v>0</v>
      </c>
      <c r="EE27" s="209">
        <f t="shared" si="175"/>
        <v>0</v>
      </c>
      <c r="EF27" s="209">
        <f t="shared" si="176"/>
        <v>0</v>
      </c>
      <c r="EG27" s="209">
        <f t="shared" si="177"/>
        <v>0</v>
      </c>
      <c r="EH27" s="209">
        <f t="shared" si="178"/>
        <v>0</v>
      </c>
      <c r="EI27" s="209">
        <f t="shared" si="179"/>
        <v>0</v>
      </c>
      <c r="EJ27" s="209">
        <f t="shared" si="180"/>
        <v>0</v>
      </c>
      <c r="EK27" s="209">
        <f t="shared" si="181"/>
        <v>0</v>
      </c>
      <c r="EL27" s="209">
        <f t="shared" si="182"/>
        <v>0</v>
      </c>
      <c r="EM27" s="209">
        <f t="shared" si="183"/>
        <v>0</v>
      </c>
      <c r="EN27" s="209">
        <f t="shared" si="184"/>
        <v>0</v>
      </c>
      <c r="EO27" s="209">
        <f t="shared" si="185"/>
        <v>0</v>
      </c>
      <c r="EP27" s="209">
        <f t="shared" si="186"/>
        <v>0</v>
      </c>
      <c r="EQ27" s="209">
        <f t="shared" si="187"/>
        <v>0</v>
      </c>
      <c r="ER27" s="209">
        <f t="shared" si="188"/>
        <v>0</v>
      </c>
      <c r="ES27" s="209">
        <f t="shared" si="189"/>
        <v>0</v>
      </c>
      <c r="ET27" s="209">
        <f t="shared" si="190"/>
        <v>0</v>
      </c>
      <c r="EU27" s="209">
        <f t="shared" si="191"/>
        <v>0</v>
      </c>
      <c r="EV27" s="209">
        <f t="shared" si="192"/>
        <v>0</v>
      </c>
      <c r="EW27" s="209">
        <f t="shared" si="193"/>
        <v>0</v>
      </c>
      <c r="EX27" s="209">
        <f t="shared" si="194"/>
        <v>0</v>
      </c>
      <c r="EY27" s="209">
        <f t="shared" si="195"/>
        <v>0</v>
      </c>
      <c r="EZ27" s="210">
        <f t="shared" si="196"/>
        <v>0</v>
      </c>
      <c r="FA27" s="211">
        <f t="shared" si="122"/>
        <v>0</v>
      </c>
      <c r="FB27" s="212">
        <f t="shared" si="123"/>
        <v>0</v>
      </c>
      <c r="FC27" s="213">
        <f t="shared" si="124"/>
        <v>0</v>
      </c>
      <c r="FD27" s="214"/>
      <c r="FJ27" s="218">
        <f>DATE(FK24,FJ24,FI24)</f>
        <v>45108</v>
      </c>
      <c r="FK27" s="192"/>
      <c r="FM27" s="215"/>
      <c r="FN27" s="215"/>
      <c r="FO27" s="216">
        <f t="shared" si="125"/>
        <v>0</v>
      </c>
    </row>
    <row r="28" spans="2:174" s="12" customFormat="1" ht="17.25" hidden="1" customHeight="1" x14ac:dyDescent="0.25">
      <c r="B28" s="12">
        <v>17</v>
      </c>
      <c r="C28" s="195" t="str">
        <f t="shared" si="141"/>
        <v/>
      </c>
      <c r="D28" s="196"/>
      <c r="E28" s="197"/>
      <c r="F28" s="197"/>
      <c r="G28" s="197"/>
      <c r="H28" s="198"/>
      <c r="I28" s="206"/>
      <c r="J28" s="199"/>
      <c r="K28" s="200"/>
      <c r="L28" s="201"/>
      <c r="M28" s="202"/>
      <c r="N28" s="201"/>
      <c r="O28" s="202"/>
      <c r="P28" s="201"/>
      <c r="Q28" s="202"/>
      <c r="R28" s="201"/>
      <c r="S28" s="202"/>
      <c r="T28" s="201"/>
      <c r="U28" s="202"/>
      <c r="V28" s="201"/>
      <c r="W28" s="203"/>
      <c r="X28" s="204"/>
      <c r="Y28" s="197">
        <f t="shared" ref="Y28:AN31" si="203">IF(Y$11="",0,(IF(AND(Y$8&gt;=$F28,Y$8&lt;=$G28),(IF(Y$8&lt;&gt;"",HLOOKUP(Y$11,$J$10:$W$31,$CK28,0),0)),0)))</f>
        <v>0</v>
      </c>
      <c r="Z28" s="197">
        <f t="shared" si="203"/>
        <v>0</v>
      </c>
      <c r="AA28" s="197">
        <f t="shared" si="203"/>
        <v>0</v>
      </c>
      <c r="AB28" s="197">
        <f t="shared" si="203"/>
        <v>0</v>
      </c>
      <c r="AC28" s="197">
        <f t="shared" si="203"/>
        <v>0</v>
      </c>
      <c r="AD28" s="197">
        <f t="shared" si="203"/>
        <v>0</v>
      </c>
      <c r="AE28" s="197">
        <f t="shared" si="203"/>
        <v>0</v>
      </c>
      <c r="AF28" s="197">
        <f t="shared" si="203"/>
        <v>0</v>
      </c>
      <c r="AG28" s="197">
        <f t="shared" si="203"/>
        <v>0</v>
      </c>
      <c r="AH28" s="197">
        <f t="shared" si="203"/>
        <v>0</v>
      </c>
      <c r="AI28" s="197">
        <f t="shared" si="203"/>
        <v>0</v>
      </c>
      <c r="AJ28" s="197">
        <f t="shared" si="203"/>
        <v>0</v>
      </c>
      <c r="AK28" s="197">
        <f t="shared" si="203"/>
        <v>0</v>
      </c>
      <c r="AL28" s="197">
        <f t="shared" si="203"/>
        <v>0</v>
      </c>
      <c r="AM28" s="197">
        <f t="shared" si="203"/>
        <v>0</v>
      </c>
      <c r="AN28" s="197">
        <f t="shared" si="203"/>
        <v>0</v>
      </c>
      <c r="AO28" s="197">
        <f t="shared" si="198"/>
        <v>0</v>
      </c>
      <c r="AP28" s="197">
        <f t="shared" si="198"/>
        <v>0</v>
      </c>
      <c r="AQ28" s="197">
        <f t="shared" si="198"/>
        <v>0</v>
      </c>
      <c r="AR28" s="197">
        <f t="shared" si="198"/>
        <v>0</v>
      </c>
      <c r="AS28" s="197">
        <f t="shared" si="198"/>
        <v>0</v>
      </c>
      <c r="AT28" s="197">
        <f t="shared" si="198"/>
        <v>0</v>
      </c>
      <c r="AU28" s="197">
        <f t="shared" si="198"/>
        <v>0</v>
      </c>
      <c r="AV28" s="197">
        <f t="shared" si="198"/>
        <v>0</v>
      </c>
      <c r="AW28" s="197">
        <f t="shared" si="198"/>
        <v>0</v>
      </c>
      <c r="AX28" s="197">
        <f t="shared" si="198"/>
        <v>0</v>
      </c>
      <c r="AY28" s="197">
        <f t="shared" si="198"/>
        <v>0</v>
      </c>
      <c r="AZ28" s="197">
        <f t="shared" si="198"/>
        <v>0</v>
      </c>
      <c r="BA28" s="197">
        <f t="shared" si="198"/>
        <v>0</v>
      </c>
      <c r="BB28" s="197">
        <f t="shared" si="198"/>
        <v>0</v>
      </c>
      <c r="BC28" s="205">
        <f t="shared" si="198"/>
        <v>0</v>
      </c>
      <c r="BD28" s="205">
        <f t="shared" si="159"/>
        <v>0</v>
      </c>
      <c r="BE28" s="197">
        <f t="shared" ref="BE28:BT31" si="204">IF(BE$11="",0,(IF(AND(BE$8&gt;=$F28,BE$8&lt;=$G28),(IF(BE$8&lt;&gt;"",HLOOKUP(BE$11,$J$10:$W$31,$CK28,0),0)),0)))</f>
        <v>0</v>
      </c>
      <c r="BF28" s="197">
        <f t="shared" si="204"/>
        <v>0</v>
      </c>
      <c r="BG28" s="197">
        <f t="shared" si="204"/>
        <v>0</v>
      </c>
      <c r="BH28" s="197">
        <f t="shared" si="204"/>
        <v>0</v>
      </c>
      <c r="BI28" s="197">
        <f t="shared" si="204"/>
        <v>0</v>
      </c>
      <c r="BJ28" s="197">
        <f t="shared" si="204"/>
        <v>0</v>
      </c>
      <c r="BK28" s="197">
        <f t="shared" si="204"/>
        <v>0</v>
      </c>
      <c r="BL28" s="197">
        <f t="shared" si="204"/>
        <v>0</v>
      </c>
      <c r="BM28" s="197">
        <f t="shared" si="204"/>
        <v>0</v>
      </c>
      <c r="BN28" s="197">
        <f t="shared" si="204"/>
        <v>0</v>
      </c>
      <c r="BO28" s="197">
        <f t="shared" si="204"/>
        <v>0</v>
      </c>
      <c r="BP28" s="197">
        <f t="shared" si="204"/>
        <v>0</v>
      </c>
      <c r="BQ28" s="197">
        <f t="shared" si="204"/>
        <v>0</v>
      </c>
      <c r="BR28" s="197">
        <f t="shared" si="204"/>
        <v>0</v>
      </c>
      <c r="BS28" s="197">
        <f t="shared" si="204"/>
        <v>0</v>
      </c>
      <c r="BT28" s="197">
        <f t="shared" si="204"/>
        <v>0</v>
      </c>
      <c r="BU28" s="197">
        <f t="shared" si="201"/>
        <v>0</v>
      </c>
      <c r="BV28" s="197">
        <f t="shared" si="201"/>
        <v>0</v>
      </c>
      <c r="BW28" s="197">
        <f t="shared" si="201"/>
        <v>0</v>
      </c>
      <c r="BX28" s="197">
        <f t="shared" si="201"/>
        <v>0</v>
      </c>
      <c r="BY28" s="197">
        <f t="shared" si="201"/>
        <v>0</v>
      </c>
      <c r="BZ28" s="197">
        <f t="shared" si="201"/>
        <v>0</v>
      </c>
      <c r="CA28" s="197">
        <f t="shared" si="201"/>
        <v>0</v>
      </c>
      <c r="CB28" s="197">
        <f t="shared" si="201"/>
        <v>0</v>
      </c>
      <c r="CC28" s="197">
        <f t="shared" si="201"/>
        <v>0</v>
      </c>
      <c r="CD28" s="197">
        <f t="shared" si="201"/>
        <v>0</v>
      </c>
      <c r="CE28" s="197">
        <f t="shared" si="201"/>
        <v>0</v>
      </c>
      <c r="CF28" s="197">
        <f t="shared" si="201"/>
        <v>0</v>
      </c>
      <c r="CG28" s="197">
        <f t="shared" si="201"/>
        <v>0</v>
      </c>
      <c r="CH28" s="197">
        <f t="shared" si="201"/>
        <v>0</v>
      </c>
      <c r="CI28" s="205">
        <f t="shared" si="201"/>
        <v>0</v>
      </c>
      <c r="CJ28" s="205">
        <f t="shared" si="117"/>
        <v>0</v>
      </c>
      <c r="CK28" s="205">
        <v>19</v>
      </c>
      <c r="CL28" s="372">
        <f t="shared" si="163"/>
        <v>0</v>
      </c>
      <c r="CM28" s="372">
        <f t="shared" si="163"/>
        <v>0</v>
      </c>
      <c r="CN28" s="372">
        <f t="shared" si="163"/>
        <v>0</v>
      </c>
      <c r="CO28" s="372">
        <f t="shared" si="163"/>
        <v>0</v>
      </c>
      <c r="CP28" s="372">
        <f t="shared" si="163"/>
        <v>0</v>
      </c>
      <c r="CQ28" s="372">
        <f t="shared" si="163"/>
        <v>0</v>
      </c>
      <c r="CR28" s="372">
        <f t="shared" si="163"/>
        <v>0</v>
      </c>
      <c r="CS28" s="372">
        <f t="shared" si="163"/>
        <v>0</v>
      </c>
      <c r="CT28" s="372">
        <f t="shared" si="163"/>
        <v>0</v>
      </c>
      <c r="CU28" s="372">
        <f t="shared" si="163"/>
        <v>0</v>
      </c>
      <c r="CV28" s="372">
        <f t="shared" si="163"/>
        <v>0</v>
      </c>
      <c r="CW28" s="372">
        <f t="shared" si="163"/>
        <v>0</v>
      </c>
      <c r="CX28" s="372">
        <f t="shared" si="163"/>
        <v>0</v>
      </c>
      <c r="CY28" s="372">
        <f t="shared" si="163"/>
        <v>0</v>
      </c>
      <c r="CZ28" s="372">
        <f t="shared" si="163"/>
        <v>0</v>
      </c>
      <c r="DA28" s="372">
        <f t="shared" si="163"/>
        <v>0</v>
      </c>
      <c r="DB28" s="372">
        <f t="shared" si="164"/>
        <v>0</v>
      </c>
      <c r="DC28" s="372">
        <f t="shared" si="164"/>
        <v>0</v>
      </c>
      <c r="DD28" s="372">
        <f t="shared" si="164"/>
        <v>0</v>
      </c>
      <c r="DE28" s="372">
        <f t="shared" si="164"/>
        <v>0</v>
      </c>
      <c r="DF28" s="372">
        <f t="shared" si="164"/>
        <v>0</v>
      </c>
      <c r="DG28" s="372">
        <f t="shared" si="164"/>
        <v>0</v>
      </c>
      <c r="DH28" s="372">
        <f t="shared" si="164"/>
        <v>0</v>
      </c>
      <c r="DI28" s="372">
        <f t="shared" si="164"/>
        <v>0</v>
      </c>
      <c r="DJ28" s="372">
        <f t="shared" si="164"/>
        <v>0</v>
      </c>
      <c r="DK28" s="372">
        <f t="shared" si="164"/>
        <v>0</v>
      </c>
      <c r="DL28" s="372">
        <f t="shared" si="164"/>
        <v>0</v>
      </c>
      <c r="DM28" s="372">
        <f t="shared" si="164"/>
        <v>0</v>
      </c>
      <c r="DN28" s="372">
        <f t="shared" si="164"/>
        <v>0</v>
      </c>
      <c r="DO28" s="372">
        <f t="shared" si="164"/>
        <v>0</v>
      </c>
      <c r="DP28" s="373">
        <f t="shared" si="164"/>
        <v>0</v>
      </c>
      <c r="DQ28" s="205">
        <f t="shared" si="119"/>
        <v>0</v>
      </c>
      <c r="DR28" s="319"/>
      <c r="DS28" s="206" t="str">
        <f t="shared" si="150"/>
        <v/>
      </c>
      <c r="DT28" s="207">
        <f t="shared" si="165"/>
        <v>0</v>
      </c>
      <c r="DU28" s="459"/>
      <c r="DV28" s="208">
        <f t="shared" si="166"/>
        <v>0</v>
      </c>
      <c r="DW28" s="209">
        <f t="shared" si="167"/>
        <v>0</v>
      </c>
      <c r="DX28" s="209">
        <f t="shared" si="168"/>
        <v>0</v>
      </c>
      <c r="DY28" s="209">
        <f t="shared" si="169"/>
        <v>0</v>
      </c>
      <c r="DZ28" s="209">
        <f t="shared" si="170"/>
        <v>0</v>
      </c>
      <c r="EA28" s="209">
        <f t="shared" si="171"/>
        <v>0</v>
      </c>
      <c r="EB28" s="209">
        <f t="shared" si="172"/>
        <v>0</v>
      </c>
      <c r="EC28" s="209">
        <f t="shared" si="173"/>
        <v>0</v>
      </c>
      <c r="ED28" s="209">
        <f t="shared" si="174"/>
        <v>0</v>
      </c>
      <c r="EE28" s="209">
        <f t="shared" si="175"/>
        <v>0</v>
      </c>
      <c r="EF28" s="209">
        <f t="shared" si="176"/>
        <v>0</v>
      </c>
      <c r="EG28" s="209">
        <f t="shared" si="177"/>
        <v>0</v>
      </c>
      <c r="EH28" s="209">
        <f t="shared" si="178"/>
        <v>0</v>
      </c>
      <c r="EI28" s="209">
        <f t="shared" si="179"/>
        <v>0</v>
      </c>
      <c r="EJ28" s="209">
        <f t="shared" si="180"/>
        <v>0</v>
      </c>
      <c r="EK28" s="209">
        <f t="shared" si="181"/>
        <v>0</v>
      </c>
      <c r="EL28" s="209">
        <f t="shared" si="182"/>
        <v>0</v>
      </c>
      <c r="EM28" s="209">
        <f t="shared" si="183"/>
        <v>0</v>
      </c>
      <c r="EN28" s="209">
        <f t="shared" si="184"/>
        <v>0</v>
      </c>
      <c r="EO28" s="209">
        <f t="shared" si="185"/>
        <v>0</v>
      </c>
      <c r="EP28" s="209">
        <f t="shared" si="186"/>
        <v>0</v>
      </c>
      <c r="EQ28" s="209">
        <f t="shared" si="187"/>
        <v>0</v>
      </c>
      <c r="ER28" s="209">
        <f t="shared" si="188"/>
        <v>0</v>
      </c>
      <c r="ES28" s="209">
        <f t="shared" si="189"/>
        <v>0</v>
      </c>
      <c r="ET28" s="209">
        <f t="shared" si="190"/>
        <v>0</v>
      </c>
      <c r="EU28" s="209">
        <f t="shared" si="191"/>
        <v>0</v>
      </c>
      <c r="EV28" s="209">
        <f t="shared" si="192"/>
        <v>0</v>
      </c>
      <c r="EW28" s="209">
        <f t="shared" si="193"/>
        <v>0</v>
      </c>
      <c r="EX28" s="209">
        <f t="shared" si="194"/>
        <v>0</v>
      </c>
      <c r="EY28" s="209">
        <f t="shared" si="195"/>
        <v>0</v>
      </c>
      <c r="EZ28" s="210">
        <f t="shared" si="196"/>
        <v>0</v>
      </c>
      <c r="FA28" s="211">
        <f t="shared" si="122"/>
        <v>0</v>
      </c>
      <c r="FB28" s="212">
        <f t="shared" si="123"/>
        <v>0</v>
      </c>
      <c r="FC28" s="213">
        <f t="shared" si="124"/>
        <v>0</v>
      </c>
      <c r="FD28" s="214"/>
      <c r="FK28" s="192"/>
      <c r="FM28" s="215"/>
      <c r="FN28" s="215"/>
      <c r="FO28" s="216">
        <f t="shared" si="125"/>
        <v>0</v>
      </c>
    </row>
    <row r="29" spans="2:174" s="12" customFormat="1" ht="17.25" hidden="1" customHeight="1" x14ac:dyDescent="0.25">
      <c r="B29" s="12">
        <v>18</v>
      </c>
      <c r="C29" s="195" t="str">
        <f t="shared" si="141"/>
        <v/>
      </c>
      <c r="D29" s="196"/>
      <c r="E29" s="197"/>
      <c r="F29" s="197"/>
      <c r="G29" s="197"/>
      <c r="H29" s="198"/>
      <c r="I29" s="206"/>
      <c r="J29" s="199"/>
      <c r="K29" s="200"/>
      <c r="L29" s="201"/>
      <c r="M29" s="202"/>
      <c r="N29" s="201"/>
      <c r="O29" s="202"/>
      <c r="P29" s="201"/>
      <c r="Q29" s="202"/>
      <c r="R29" s="201"/>
      <c r="S29" s="202"/>
      <c r="T29" s="201"/>
      <c r="U29" s="202"/>
      <c r="V29" s="201"/>
      <c r="W29" s="203"/>
      <c r="X29" s="204"/>
      <c r="Y29" s="197">
        <f t="shared" si="203"/>
        <v>0</v>
      </c>
      <c r="Z29" s="197">
        <f t="shared" si="203"/>
        <v>0</v>
      </c>
      <c r="AA29" s="197">
        <f t="shared" si="203"/>
        <v>0</v>
      </c>
      <c r="AB29" s="197">
        <f t="shared" si="203"/>
        <v>0</v>
      </c>
      <c r="AC29" s="197">
        <f t="shared" si="203"/>
        <v>0</v>
      </c>
      <c r="AD29" s="197">
        <f t="shared" si="203"/>
        <v>0</v>
      </c>
      <c r="AE29" s="197">
        <f t="shared" si="203"/>
        <v>0</v>
      </c>
      <c r="AF29" s="197">
        <f t="shared" si="203"/>
        <v>0</v>
      </c>
      <c r="AG29" s="197">
        <f t="shared" si="203"/>
        <v>0</v>
      </c>
      <c r="AH29" s="197">
        <f t="shared" si="203"/>
        <v>0</v>
      </c>
      <c r="AI29" s="197">
        <f t="shared" si="203"/>
        <v>0</v>
      </c>
      <c r="AJ29" s="197">
        <f t="shared" si="203"/>
        <v>0</v>
      </c>
      <c r="AK29" s="197">
        <f t="shared" si="203"/>
        <v>0</v>
      </c>
      <c r="AL29" s="197">
        <f t="shared" si="203"/>
        <v>0</v>
      </c>
      <c r="AM29" s="197">
        <f t="shared" si="203"/>
        <v>0</v>
      </c>
      <c r="AN29" s="197">
        <f t="shared" si="203"/>
        <v>0</v>
      </c>
      <c r="AO29" s="197">
        <f t="shared" si="198"/>
        <v>0</v>
      </c>
      <c r="AP29" s="197">
        <f t="shared" si="198"/>
        <v>0</v>
      </c>
      <c r="AQ29" s="197">
        <f t="shared" si="198"/>
        <v>0</v>
      </c>
      <c r="AR29" s="197">
        <f t="shared" si="198"/>
        <v>0</v>
      </c>
      <c r="AS29" s="197">
        <f t="shared" si="198"/>
        <v>0</v>
      </c>
      <c r="AT29" s="197">
        <f t="shared" si="198"/>
        <v>0</v>
      </c>
      <c r="AU29" s="197">
        <f t="shared" si="198"/>
        <v>0</v>
      </c>
      <c r="AV29" s="197">
        <f t="shared" si="198"/>
        <v>0</v>
      </c>
      <c r="AW29" s="197">
        <f t="shared" si="198"/>
        <v>0</v>
      </c>
      <c r="AX29" s="197">
        <f t="shared" si="198"/>
        <v>0</v>
      </c>
      <c r="AY29" s="197">
        <f t="shared" si="198"/>
        <v>0</v>
      </c>
      <c r="AZ29" s="197">
        <f t="shared" si="198"/>
        <v>0</v>
      </c>
      <c r="BA29" s="197">
        <f t="shared" si="198"/>
        <v>0</v>
      </c>
      <c r="BB29" s="197">
        <f t="shared" si="198"/>
        <v>0</v>
      </c>
      <c r="BC29" s="205">
        <f t="shared" si="198"/>
        <v>0</v>
      </c>
      <c r="BD29" s="205">
        <f t="shared" si="159"/>
        <v>0</v>
      </c>
      <c r="BE29" s="197">
        <f t="shared" si="204"/>
        <v>0</v>
      </c>
      <c r="BF29" s="197">
        <f t="shared" si="204"/>
        <v>0</v>
      </c>
      <c r="BG29" s="197">
        <f t="shared" si="204"/>
        <v>0</v>
      </c>
      <c r="BH29" s="197">
        <f t="shared" si="204"/>
        <v>0</v>
      </c>
      <c r="BI29" s="197">
        <f t="shared" si="204"/>
        <v>0</v>
      </c>
      <c r="BJ29" s="197">
        <f t="shared" si="204"/>
        <v>0</v>
      </c>
      <c r="BK29" s="197">
        <f t="shared" si="204"/>
        <v>0</v>
      </c>
      <c r="BL29" s="197">
        <f t="shared" si="204"/>
        <v>0</v>
      </c>
      <c r="BM29" s="197">
        <f t="shared" si="204"/>
        <v>0</v>
      </c>
      <c r="BN29" s="197">
        <f t="shared" si="204"/>
        <v>0</v>
      </c>
      <c r="BO29" s="197">
        <f t="shared" si="204"/>
        <v>0</v>
      </c>
      <c r="BP29" s="197">
        <f t="shared" si="204"/>
        <v>0</v>
      </c>
      <c r="BQ29" s="197">
        <f t="shared" si="204"/>
        <v>0</v>
      </c>
      <c r="BR29" s="197">
        <f t="shared" si="204"/>
        <v>0</v>
      </c>
      <c r="BS29" s="197">
        <f t="shared" si="204"/>
        <v>0</v>
      </c>
      <c r="BT29" s="197">
        <f t="shared" si="204"/>
        <v>0</v>
      </c>
      <c r="BU29" s="197">
        <f t="shared" si="201"/>
        <v>0</v>
      </c>
      <c r="BV29" s="197">
        <f t="shared" si="201"/>
        <v>0</v>
      </c>
      <c r="BW29" s="197">
        <f t="shared" si="201"/>
        <v>0</v>
      </c>
      <c r="BX29" s="197">
        <f t="shared" si="201"/>
        <v>0</v>
      </c>
      <c r="BY29" s="197">
        <f t="shared" si="201"/>
        <v>0</v>
      </c>
      <c r="BZ29" s="197">
        <f t="shared" si="201"/>
        <v>0</v>
      </c>
      <c r="CA29" s="197">
        <f t="shared" si="201"/>
        <v>0</v>
      </c>
      <c r="CB29" s="197">
        <f t="shared" si="201"/>
        <v>0</v>
      </c>
      <c r="CC29" s="197">
        <f t="shared" si="201"/>
        <v>0</v>
      </c>
      <c r="CD29" s="197">
        <f t="shared" si="201"/>
        <v>0</v>
      </c>
      <c r="CE29" s="197">
        <f t="shared" si="201"/>
        <v>0</v>
      </c>
      <c r="CF29" s="197">
        <f t="shared" si="201"/>
        <v>0</v>
      </c>
      <c r="CG29" s="197">
        <f t="shared" si="201"/>
        <v>0</v>
      </c>
      <c r="CH29" s="197">
        <f t="shared" si="201"/>
        <v>0</v>
      </c>
      <c r="CI29" s="205">
        <f t="shared" si="201"/>
        <v>0</v>
      </c>
      <c r="CJ29" s="205">
        <f t="shared" si="117"/>
        <v>0</v>
      </c>
      <c r="CK29" s="205">
        <v>20</v>
      </c>
      <c r="CL29" s="372">
        <f t="shared" si="163"/>
        <v>0</v>
      </c>
      <c r="CM29" s="372">
        <f t="shared" si="163"/>
        <v>0</v>
      </c>
      <c r="CN29" s="372">
        <f t="shared" si="163"/>
        <v>0</v>
      </c>
      <c r="CO29" s="372">
        <f t="shared" si="163"/>
        <v>0</v>
      </c>
      <c r="CP29" s="372">
        <f t="shared" si="163"/>
        <v>0</v>
      </c>
      <c r="CQ29" s="372">
        <f t="shared" si="163"/>
        <v>0</v>
      </c>
      <c r="CR29" s="372">
        <f t="shared" si="163"/>
        <v>0</v>
      </c>
      <c r="CS29" s="372">
        <f t="shared" si="163"/>
        <v>0</v>
      </c>
      <c r="CT29" s="372">
        <f t="shared" si="163"/>
        <v>0</v>
      </c>
      <c r="CU29" s="372">
        <f t="shared" si="163"/>
        <v>0</v>
      </c>
      <c r="CV29" s="372">
        <f t="shared" si="163"/>
        <v>0</v>
      </c>
      <c r="CW29" s="372">
        <f t="shared" si="163"/>
        <v>0</v>
      </c>
      <c r="CX29" s="372">
        <f t="shared" si="163"/>
        <v>0</v>
      </c>
      <c r="CY29" s="372">
        <f t="shared" si="163"/>
        <v>0</v>
      </c>
      <c r="CZ29" s="372">
        <f t="shared" si="163"/>
        <v>0</v>
      </c>
      <c r="DA29" s="372">
        <f t="shared" si="163"/>
        <v>0</v>
      </c>
      <c r="DB29" s="372">
        <f t="shared" si="164"/>
        <v>0</v>
      </c>
      <c r="DC29" s="372">
        <f t="shared" si="164"/>
        <v>0</v>
      </c>
      <c r="DD29" s="372">
        <f t="shared" si="164"/>
        <v>0</v>
      </c>
      <c r="DE29" s="372">
        <f t="shared" si="164"/>
        <v>0</v>
      </c>
      <c r="DF29" s="372">
        <f t="shared" si="164"/>
        <v>0</v>
      </c>
      <c r="DG29" s="372">
        <f t="shared" si="164"/>
        <v>0</v>
      </c>
      <c r="DH29" s="372">
        <f t="shared" si="164"/>
        <v>0</v>
      </c>
      <c r="DI29" s="372">
        <f t="shared" si="164"/>
        <v>0</v>
      </c>
      <c r="DJ29" s="372">
        <f t="shared" si="164"/>
        <v>0</v>
      </c>
      <c r="DK29" s="372">
        <f t="shared" si="164"/>
        <v>0</v>
      </c>
      <c r="DL29" s="372">
        <f t="shared" si="164"/>
        <v>0</v>
      </c>
      <c r="DM29" s="372">
        <f t="shared" si="164"/>
        <v>0</v>
      </c>
      <c r="DN29" s="372">
        <f t="shared" si="164"/>
        <v>0</v>
      </c>
      <c r="DO29" s="372">
        <f t="shared" si="164"/>
        <v>0</v>
      </c>
      <c r="DP29" s="373">
        <f t="shared" si="164"/>
        <v>0</v>
      </c>
      <c r="DQ29" s="205">
        <f t="shared" si="119"/>
        <v>0</v>
      </c>
      <c r="DR29" s="319"/>
      <c r="DS29" s="206" t="str">
        <f t="shared" si="150"/>
        <v/>
      </c>
      <c r="DT29" s="207">
        <f t="shared" si="165"/>
        <v>0</v>
      </c>
      <c r="DU29" s="459"/>
      <c r="DV29" s="208">
        <f t="shared" si="166"/>
        <v>0</v>
      </c>
      <c r="DW29" s="209">
        <f t="shared" si="167"/>
        <v>0</v>
      </c>
      <c r="DX29" s="209">
        <f t="shared" si="168"/>
        <v>0</v>
      </c>
      <c r="DY29" s="209">
        <f t="shared" si="169"/>
        <v>0</v>
      </c>
      <c r="DZ29" s="209">
        <f t="shared" si="170"/>
        <v>0</v>
      </c>
      <c r="EA29" s="209">
        <f t="shared" si="171"/>
        <v>0</v>
      </c>
      <c r="EB29" s="209">
        <f t="shared" si="172"/>
        <v>0</v>
      </c>
      <c r="EC29" s="209">
        <f t="shared" si="173"/>
        <v>0</v>
      </c>
      <c r="ED29" s="209">
        <f t="shared" si="174"/>
        <v>0</v>
      </c>
      <c r="EE29" s="209">
        <f t="shared" si="175"/>
        <v>0</v>
      </c>
      <c r="EF29" s="209">
        <f t="shared" si="176"/>
        <v>0</v>
      </c>
      <c r="EG29" s="209">
        <f t="shared" si="177"/>
        <v>0</v>
      </c>
      <c r="EH29" s="209">
        <f t="shared" si="178"/>
        <v>0</v>
      </c>
      <c r="EI29" s="209">
        <f t="shared" si="179"/>
        <v>0</v>
      </c>
      <c r="EJ29" s="209">
        <f t="shared" si="180"/>
        <v>0</v>
      </c>
      <c r="EK29" s="209">
        <f t="shared" si="181"/>
        <v>0</v>
      </c>
      <c r="EL29" s="209">
        <f t="shared" si="182"/>
        <v>0</v>
      </c>
      <c r="EM29" s="209">
        <f t="shared" si="183"/>
        <v>0</v>
      </c>
      <c r="EN29" s="209">
        <f t="shared" si="184"/>
        <v>0</v>
      </c>
      <c r="EO29" s="209">
        <f t="shared" si="185"/>
        <v>0</v>
      </c>
      <c r="EP29" s="209">
        <f t="shared" si="186"/>
        <v>0</v>
      </c>
      <c r="EQ29" s="209">
        <f t="shared" si="187"/>
        <v>0</v>
      </c>
      <c r="ER29" s="209">
        <f t="shared" si="188"/>
        <v>0</v>
      </c>
      <c r="ES29" s="209">
        <f t="shared" si="189"/>
        <v>0</v>
      </c>
      <c r="ET29" s="209">
        <f t="shared" si="190"/>
        <v>0</v>
      </c>
      <c r="EU29" s="209">
        <f t="shared" si="191"/>
        <v>0</v>
      </c>
      <c r="EV29" s="209">
        <f t="shared" si="192"/>
        <v>0</v>
      </c>
      <c r="EW29" s="209">
        <f t="shared" si="193"/>
        <v>0</v>
      </c>
      <c r="EX29" s="209">
        <f t="shared" si="194"/>
        <v>0</v>
      </c>
      <c r="EY29" s="209">
        <f t="shared" si="195"/>
        <v>0</v>
      </c>
      <c r="EZ29" s="210">
        <f t="shared" si="196"/>
        <v>0</v>
      </c>
      <c r="FA29" s="211">
        <f t="shared" si="122"/>
        <v>0</v>
      </c>
      <c r="FB29" s="212">
        <f t="shared" si="123"/>
        <v>0</v>
      </c>
      <c r="FC29" s="213">
        <f t="shared" si="124"/>
        <v>0</v>
      </c>
      <c r="FD29" s="214"/>
      <c r="FK29" s="192"/>
      <c r="FM29" s="215"/>
      <c r="FN29" s="215"/>
      <c r="FO29" s="216">
        <f t="shared" si="125"/>
        <v>0</v>
      </c>
    </row>
    <row r="30" spans="2:174" s="12" customFormat="1" ht="17.25" hidden="1" customHeight="1" x14ac:dyDescent="0.25">
      <c r="B30" s="12">
        <v>19</v>
      </c>
      <c r="C30" s="195" t="str">
        <f t="shared" si="141"/>
        <v/>
      </c>
      <c r="D30" s="196"/>
      <c r="E30" s="197"/>
      <c r="F30" s="197"/>
      <c r="G30" s="197"/>
      <c r="H30" s="198"/>
      <c r="I30" s="206"/>
      <c r="J30" s="199"/>
      <c r="K30" s="200"/>
      <c r="L30" s="201"/>
      <c r="M30" s="202"/>
      <c r="N30" s="201"/>
      <c r="O30" s="202"/>
      <c r="P30" s="201"/>
      <c r="Q30" s="202"/>
      <c r="R30" s="201"/>
      <c r="S30" s="202"/>
      <c r="T30" s="201"/>
      <c r="U30" s="202"/>
      <c r="V30" s="201"/>
      <c r="W30" s="203"/>
      <c r="X30" s="204"/>
      <c r="Y30" s="197">
        <f t="shared" si="203"/>
        <v>0</v>
      </c>
      <c r="Z30" s="197">
        <f t="shared" si="203"/>
        <v>0</v>
      </c>
      <c r="AA30" s="197">
        <f t="shared" si="203"/>
        <v>0</v>
      </c>
      <c r="AB30" s="197">
        <f t="shared" si="203"/>
        <v>0</v>
      </c>
      <c r="AC30" s="197">
        <f t="shared" si="203"/>
        <v>0</v>
      </c>
      <c r="AD30" s="197">
        <f t="shared" si="203"/>
        <v>0</v>
      </c>
      <c r="AE30" s="197">
        <f t="shared" si="203"/>
        <v>0</v>
      </c>
      <c r="AF30" s="197">
        <f t="shared" si="203"/>
        <v>0</v>
      </c>
      <c r="AG30" s="197">
        <f t="shared" si="203"/>
        <v>0</v>
      </c>
      <c r="AH30" s="197">
        <f t="shared" si="203"/>
        <v>0</v>
      </c>
      <c r="AI30" s="197">
        <f t="shared" si="203"/>
        <v>0</v>
      </c>
      <c r="AJ30" s="197">
        <f t="shared" si="203"/>
        <v>0</v>
      </c>
      <c r="AK30" s="197">
        <f t="shared" si="203"/>
        <v>0</v>
      </c>
      <c r="AL30" s="197">
        <f t="shared" si="203"/>
        <v>0</v>
      </c>
      <c r="AM30" s="197">
        <f t="shared" si="203"/>
        <v>0</v>
      </c>
      <c r="AN30" s="197">
        <f t="shared" si="203"/>
        <v>0</v>
      </c>
      <c r="AO30" s="197">
        <f t="shared" si="198"/>
        <v>0</v>
      </c>
      <c r="AP30" s="197">
        <f t="shared" si="198"/>
        <v>0</v>
      </c>
      <c r="AQ30" s="197">
        <f t="shared" si="198"/>
        <v>0</v>
      </c>
      <c r="AR30" s="197">
        <f t="shared" si="198"/>
        <v>0</v>
      </c>
      <c r="AS30" s="197">
        <f t="shared" si="198"/>
        <v>0</v>
      </c>
      <c r="AT30" s="197">
        <f t="shared" si="198"/>
        <v>0</v>
      </c>
      <c r="AU30" s="197">
        <f t="shared" si="198"/>
        <v>0</v>
      </c>
      <c r="AV30" s="197">
        <f t="shared" si="198"/>
        <v>0</v>
      </c>
      <c r="AW30" s="197">
        <f t="shared" si="198"/>
        <v>0</v>
      </c>
      <c r="AX30" s="197">
        <f t="shared" si="198"/>
        <v>0</v>
      </c>
      <c r="AY30" s="197">
        <f t="shared" si="198"/>
        <v>0</v>
      </c>
      <c r="AZ30" s="197">
        <f t="shared" si="198"/>
        <v>0</v>
      </c>
      <c r="BA30" s="197">
        <f t="shared" si="198"/>
        <v>0</v>
      </c>
      <c r="BB30" s="197">
        <f t="shared" si="198"/>
        <v>0</v>
      </c>
      <c r="BC30" s="205">
        <f t="shared" si="198"/>
        <v>0</v>
      </c>
      <c r="BD30" s="205">
        <f t="shared" si="159"/>
        <v>0</v>
      </c>
      <c r="BE30" s="197">
        <f t="shared" si="204"/>
        <v>0</v>
      </c>
      <c r="BF30" s="197">
        <f t="shared" si="204"/>
        <v>0</v>
      </c>
      <c r="BG30" s="197">
        <f t="shared" si="204"/>
        <v>0</v>
      </c>
      <c r="BH30" s="197">
        <f t="shared" si="204"/>
        <v>0</v>
      </c>
      <c r="BI30" s="197">
        <f t="shared" si="204"/>
        <v>0</v>
      </c>
      <c r="BJ30" s="197">
        <f t="shared" si="204"/>
        <v>0</v>
      </c>
      <c r="BK30" s="197">
        <f t="shared" si="204"/>
        <v>0</v>
      </c>
      <c r="BL30" s="197">
        <f t="shared" si="204"/>
        <v>0</v>
      </c>
      <c r="BM30" s="197">
        <f t="shared" si="204"/>
        <v>0</v>
      </c>
      <c r="BN30" s="197">
        <f t="shared" si="204"/>
        <v>0</v>
      </c>
      <c r="BO30" s="197">
        <f t="shared" si="204"/>
        <v>0</v>
      </c>
      <c r="BP30" s="197">
        <f t="shared" si="204"/>
        <v>0</v>
      </c>
      <c r="BQ30" s="197">
        <f t="shared" si="204"/>
        <v>0</v>
      </c>
      <c r="BR30" s="197">
        <f t="shared" si="204"/>
        <v>0</v>
      </c>
      <c r="BS30" s="197">
        <f t="shared" si="204"/>
        <v>0</v>
      </c>
      <c r="BT30" s="197">
        <f t="shared" si="204"/>
        <v>0</v>
      </c>
      <c r="BU30" s="197">
        <f t="shared" si="201"/>
        <v>0</v>
      </c>
      <c r="BV30" s="197">
        <f t="shared" si="201"/>
        <v>0</v>
      </c>
      <c r="BW30" s="197">
        <f t="shared" si="201"/>
        <v>0</v>
      </c>
      <c r="BX30" s="197">
        <f t="shared" si="201"/>
        <v>0</v>
      </c>
      <c r="BY30" s="197">
        <f t="shared" si="201"/>
        <v>0</v>
      </c>
      <c r="BZ30" s="197">
        <f t="shared" si="201"/>
        <v>0</v>
      </c>
      <c r="CA30" s="197">
        <f t="shared" si="201"/>
        <v>0</v>
      </c>
      <c r="CB30" s="197">
        <f t="shared" si="201"/>
        <v>0</v>
      </c>
      <c r="CC30" s="197">
        <f t="shared" si="201"/>
        <v>0</v>
      </c>
      <c r="CD30" s="197">
        <f t="shared" si="201"/>
        <v>0</v>
      </c>
      <c r="CE30" s="197">
        <f t="shared" si="201"/>
        <v>0</v>
      </c>
      <c r="CF30" s="197">
        <f t="shared" si="201"/>
        <v>0</v>
      </c>
      <c r="CG30" s="197">
        <f t="shared" si="201"/>
        <v>0</v>
      </c>
      <c r="CH30" s="197">
        <f t="shared" si="201"/>
        <v>0</v>
      </c>
      <c r="CI30" s="205">
        <f t="shared" si="201"/>
        <v>0</v>
      </c>
      <c r="CJ30" s="205">
        <f t="shared" si="117"/>
        <v>0</v>
      </c>
      <c r="CK30" s="205">
        <v>21</v>
      </c>
      <c r="CL30" s="372">
        <f t="shared" si="163"/>
        <v>0</v>
      </c>
      <c r="CM30" s="372">
        <f t="shared" si="163"/>
        <v>0</v>
      </c>
      <c r="CN30" s="372">
        <f t="shared" si="163"/>
        <v>0</v>
      </c>
      <c r="CO30" s="372">
        <f t="shared" si="163"/>
        <v>0</v>
      </c>
      <c r="CP30" s="372">
        <f t="shared" si="163"/>
        <v>0</v>
      </c>
      <c r="CQ30" s="372">
        <f t="shared" si="163"/>
        <v>0</v>
      </c>
      <c r="CR30" s="372">
        <f t="shared" si="163"/>
        <v>0</v>
      </c>
      <c r="CS30" s="372">
        <f t="shared" si="163"/>
        <v>0</v>
      </c>
      <c r="CT30" s="372">
        <f t="shared" si="163"/>
        <v>0</v>
      </c>
      <c r="CU30" s="372">
        <f t="shared" si="163"/>
        <v>0</v>
      </c>
      <c r="CV30" s="372">
        <f t="shared" si="163"/>
        <v>0</v>
      </c>
      <c r="CW30" s="372">
        <f t="shared" si="163"/>
        <v>0</v>
      </c>
      <c r="CX30" s="372">
        <f t="shared" si="163"/>
        <v>0</v>
      </c>
      <c r="CY30" s="372">
        <f t="shared" si="163"/>
        <v>0</v>
      </c>
      <c r="CZ30" s="372">
        <f t="shared" si="163"/>
        <v>0</v>
      </c>
      <c r="DA30" s="372">
        <f t="shared" si="163"/>
        <v>0</v>
      </c>
      <c r="DB30" s="372">
        <f t="shared" si="164"/>
        <v>0</v>
      </c>
      <c r="DC30" s="372">
        <f t="shared" si="164"/>
        <v>0</v>
      </c>
      <c r="DD30" s="372">
        <f t="shared" si="164"/>
        <v>0</v>
      </c>
      <c r="DE30" s="372">
        <f t="shared" si="164"/>
        <v>0</v>
      </c>
      <c r="DF30" s="372">
        <f t="shared" si="164"/>
        <v>0</v>
      </c>
      <c r="DG30" s="372">
        <f t="shared" si="164"/>
        <v>0</v>
      </c>
      <c r="DH30" s="372">
        <f t="shared" si="164"/>
        <v>0</v>
      </c>
      <c r="DI30" s="372">
        <f t="shared" si="164"/>
        <v>0</v>
      </c>
      <c r="DJ30" s="372">
        <f t="shared" si="164"/>
        <v>0</v>
      </c>
      <c r="DK30" s="372">
        <f t="shared" si="164"/>
        <v>0</v>
      </c>
      <c r="DL30" s="372">
        <f t="shared" si="164"/>
        <v>0</v>
      </c>
      <c r="DM30" s="372">
        <f t="shared" si="164"/>
        <v>0</v>
      </c>
      <c r="DN30" s="372">
        <f t="shared" si="164"/>
        <v>0</v>
      </c>
      <c r="DO30" s="372">
        <f t="shared" si="164"/>
        <v>0</v>
      </c>
      <c r="DP30" s="373">
        <f t="shared" si="164"/>
        <v>0</v>
      </c>
      <c r="DQ30" s="205">
        <f t="shared" si="119"/>
        <v>0</v>
      </c>
      <c r="DR30" s="319"/>
      <c r="DS30" s="206" t="str">
        <f t="shared" si="150"/>
        <v/>
      </c>
      <c r="DT30" s="207">
        <f t="shared" si="165"/>
        <v>0</v>
      </c>
      <c r="DU30" s="459"/>
      <c r="DV30" s="208">
        <f t="shared" si="166"/>
        <v>0</v>
      </c>
      <c r="DW30" s="209">
        <f t="shared" si="167"/>
        <v>0</v>
      </c>
      <c r="DX30" s="209">
        <f t="shared" si="168"/>
        <v>0</v>
      </c>
      <c r="DY30" s="209">
        <f t="shared" si="169"/>
        <v>0</v>
      </c>
      <c r="DZ30" s="209">
        <f t="shared" si="170"/>
        <v>0</v>
      </c>
      <c r="EA30" s="209">
        <f t="shared" si="171"/>
        <v>0</v>
      </c>
      <c r="EB30" s="209">
        <f t="shared" si="172"/>
        <v>0</v>
      </c>
      <c r="EC30" s="209">
        <f t="shared" si="173"/>
        <v>0</v>
      </c>
      <c r="ED30" s="209">
        <f t="shared" si="174"/>
        <v>0</v>
      </c>
      <c r="EE30" s="209">
        <f t="shared" si="175"/>
        <v>0</v>
      </c>
      <c r="EF30" s="209">
        <f t="shared" si="176"/>
        <v>0</v>
      </c>
      <c r="EG30" s="209">
        <f t="shared" si="177"/>
        <v>0</v>
      </c>
      <c r="EH30" s="209">
        <f t="shared" si="178"/>
        <v>0</v>
      </c>
      <c r="EI30" s="209">
        <f t="shared" si="179"/>
        <v>0</v>
      </c>
      <c r="EJ30" s="209">
        <f t="shared" si="180"/>
        <v>0</v>
      </c>
      <c r="EK30" s="209">
        <f t="shared" si="181"/>
        <v>0</v>
      </c>
      <c r="EL30" s="209">
        <f t="shared" si="182"/>
        <v>0</v>
      </c>
      <c r="EM30" s="209">
        <f t="shared" si="183"/>
        <v>0</v>
      </c>
      <c r="EN30" s="209">
        <f t="shared" si="184"/>
        <v>0</v>
      </c>
      <c r="EO30" s="209">
        <f t="shared" si="185"/>
        <v>0</v>
      </c>
      <c r="EP30" s="209">
        <f t="shared" si="186"/>
        <v>0</v>
      </c>
      <c r="EQ30" s="209">
        <f t="shared" si="187"/>
        <v>0</v>
      </c>
      <c r="ER30" s="209">
        <f t="shared" si="188"/>
        <v>0</v>
      </c>
      <c r="ES30" s="209">
        <f t="shared" si="189"/>
        <v>0</v>
      </c>
      <c r="ET30" s="209">
        <f t="shared" si="190"/>
        <v>0</v>
      </c>
      <c r="EU30" s="209">
        <f t="shared" si="191"/>
        <v>0</v>
      </c>
      <c r="EV30" s="209">
        <f t="shared" si="192"/>
        <v>0</v>
      </c>
      <c r="EW30" s="209">
        <f t="shared" si="193"/>
        <v>0</v>
      </c>
      <c r="EX30" s="209">
        <f t="shared" si="194"/>
        <v>0</v>
      </c>
      <c r="EY30" s="209">
        <f t="shared" si="195"/>
        <v>0</v>
      </c>
      <c r="EZ30" s="210">
        <f t="shared" si="196"/>
        <v>0</v>
      </c>
      <c r="FA30" s="211">
        <f t="shared" si="122"/>
        <v>0</v>
      </c>
      <c r="FB30" s="212">
        <f t="shared" si="123"/>
        <v>0</v>
      </c>
      <c r="FC30" s="213">
        <f t="shared" si="124"/>
        <v>0</v>
      </c>
      <c r="FD30" s="214"/>
      <c r="FK30" s="192"/>
      <c r="FM30" s="215"/>
      <c r="FN30" s="215"/>
      <c r="FO30" s="216">
        <f t="shared" si="125"/>
        <v>0</v>
      </c>
    </row>
    <row r="31" spans="2:174" s="12" customFormat="1" ht="27" hidden="1" customHeight="1" thickBot="1" x14ac:dyDescent="0.3">
      <c r="B31" s="12">
        <v>20</v>
      </c>
      <c r="C31" s="219" t="str">
        <f t="shared" si="141"/>
        <v/>
      </c>
      <c r="D31" s="220"/>
      <c r="E31" s="221"/>
      <c r="F31" s="222"/>
      <c r="G31" s="222"/>
      <c r="H31" s="223"/>
      <c r="I31" s="231"/>
      <c r="J31" s="224"/>
      <c r="K31" s="225"/>
      <c r="L31" s="226"/>
      <c r="M31" s="227"/>
      <c r="N31" s="226"/>
      <c r="O31" s="227"/>
      <c r="P31" s="226"/>
      <c r="Q31" s="227"/>
      <c r="R31" s="226"/>
      <c r="S31" s="227"/>
      <c r="T31" s="226"/>
      <c r="U31" s="227"/>
      <c r="V31" s="226"/>
      <c r="W31" s="228"/>
      <c r="X31" s="229"/>
      <c r="Y31" s="221">
        <f t="shared" si="203"/>
        <v>0</v>
      </c>
      <c r="Z31" s="221">
        <f t="shared" si="203"/>
        <v>0</v>
      </c>
      <c r="AA31" s="221">
        <f t="shared" si="203"/>
        <v>0</v>
      </c>
      <c r="AB31" s="221">
        <f t="shared" si="203"/>
        <v>0</v>
      </c>
      <c r="AC31" s="221">
        <f t="shared" si="203"/>
        <v>0</v>
      </c>
      <c r="AD31" s="221">
        <f t="shared" si="203"/>
        <v>0</v>
      </c>
      <c r="AE31" s="221">
        <f t="shared" si="203"/>
        <v>0</v>
      </c>
      <c r="AF31" s="221">
        <f t="shared" si="203"/>
        <v>0</v>
      </c>
      <c r="AG31" s="221">
        <f t="shared" si="203"/>
        <v>0</v>
      </c>
      <c r="AH31" s="221">
        <f t="shared" si="203"/>
        <v>0</v>
      </c>
      <c r="AI31" s="221">
        <f t="shared" si="203"/>
        <v>0</v>
      </c>
      <c r="AJ31" s="221">
        <f t="shared" si="203"/>
        <v>0</v>
      </c>
      <c r="AK31" s="221">
        <f t="shared" si="203"/>
        <v>0</v>
      </c>
      <c r="AL31" s="221">
        <f t="shared" si="203"/>
        <v>0</v>
      </c>
      <c r="AM31" s="221">
        <f t="shared" si="203"/>
        <v>0</v>
      </c>
      <c r="AN31" s="221">
        <f t="shared" si="203"/>
        <v>0</v>
      </c>
      <c r="AO31" s="221">
        <f t="shared" si="198"/>
        <v>0</v>
      </c>
      <c r="AP31" s="221">
        <f t="shared" si="198"/>
        <v>0</v>
      </c>
      <c r="AQ31" s="221">
        <f t="shared" si="198"/>
        <v>0</v>
      </c>
      <c r="AR31" s="221">
        <f t="shared" si="198"/>
        <v>0</v>
      </c>
      <c r="AS31" s="221">
        <f t="shared" si="198"/>
        <v>0</v>
      </c>
      <c r="AT31" s="221">
        <f t="shared" si="198"/>
        <v>0</v>
      </c>
      <c r="AU31" s="221">
        <f t="shared" si="198"/>
        <v>0</v>
      </c>
      <c r="AV31" s="221">
        <f t="shared" si="198"/>
        <v>0</v>
      </c>
      <c r="AW31" s="221">
        <f t="shared" si="198"/>
        <v>0</v>
      </c>
      <c r="AX31" s="221">
        <f t="shared" si="198"/>
        <v>0</v>
      </c>
      <c r="AY31" s="221">
        <f t="shared" si="198"/>
        <v>0</v>
      </c>
      <c r="AZ31" s="221">
        <f t="shared" si="198"/>
        <v>0</v>
      </c>
      <c r="BA31" s="221">
        <f t="shared" si="198"/>
        <v>0</v>
      </c>
      <c r="BB31" s="221">
        <f t="shared" si="198"/>
        <v>0</v>
      </c>
      <c r="BC31" s="230">
        <f t="shared" si="198"/>
        <v>0</v>
      </c>
      <c r="BD31" s="230">
        <f t="shared" si="159"/>
        <v>0</v>
      </c>
      <c r="BE31" s="221">
        <f t="shared" si="204"/>
        <v>0</v>
      </c>
      <c r="BF31" s="221">
        <f t="shared" si="204"/>
        <v>0</v>
      </c>
      <c r="BG31" s="221">
        <f t="shared" si="204"/>
        <v>0</v>
      </c>
      <c r="BH31" s="221">
        <f t="shared" si="204"/>
        <v>0</v>
      </c>
      <c r="BI31" s="221">
        <f t="shared" si="204"/>
        <v>0</v>
      </c>
      <c r="BJ31" s="221">
        <f t="shared" si="204"/>
        <v>0</v>
      </c>
      <c r="BK31" s="221">
        <f t="shared" si="204"/>
        <v>0</v>
      </c>
      <c r="BL31" s="221">
        <f t="shared" si="204"/>
        <v>0</v>
      </c>
      <c r="BM31" s="221">
        <f t="shared" si="204"/>
        <v>0</v>
      </c>
      <c r="BN31" s="221">
        <f t="shared" si="204"/>
        <v>0</v>
      </c>
      <c r="BO31" s="221">
        <f t="shared" si="204"/>
        <v>0</v>
      </c>
      <c r="BP31" s="221">
        <f t="shared" si="204"/>
        <v>0</v>
      </c>
      <c r="BQ31" s="221">
        <f t="shared" si="204"/>
        <v>0</v>
      </c>
      <c r="BR31" s="221">
        <f t="shared" si="204"/>
        <v>0</v>
      </c>
      <c r="BS31" s="221">
        <f t="shared" si="204"/>
        <v>0</v>
      </c>
      <c r="BT31" s="221">
        <f t="shared" si="204"/>
        <v>0</v>
      </c>
      <c r="BU31" s="221">
        <f t="shared" si="201"/>
        <v>0</v>
      </c>
      <c r="BV31" s="221">
        <f t="shared" si="201"/>
        <v>0</v>
      </c>
      <c r="BW31" s="221">
        <f t="shared" si="201"/>
        <v>0</v>
      </c>
      <c r="BX31" s="221">
        <f t="shared" si="201"/>
        <v>0</v>
      </c>
      <c r="BY31" s="221">
        <f t="shared" si="201"/>
        <v>0</v>
      </c>
      <c r="BZ31" s="221">
        <f t="shared" si="201"/>
        <v>0</v>
      </c>
      <c r="CA31" s="221">
        <f t="shared" si="201"/>
        <v>0</v>
      </c>
      <c r="CB31" s="221">
        <f t="shared" si="201"/>
        <v>0</v>
      </c>
      <c r="CC31" s="221">
        <f t="shared" si="201"/>
        <v>0</v>
      </c>
      <c r="CD31" s="221">
        <f t="shared" si="201"/>
        <v>0</v>
      </c>
      <c r="CE31" s="221">
        <f t="shared" si="201"/>
        <v>0</v>
      </c>
      <c r="CF31" s="221">
        <f t="shared" si="201"/>
        <v>0</v>
      </c>
      <c r="CG31" s="221">
        <f t="shared" si="201"/>
        <v>0</v>
      </c>
      <c r="CH31" s="221">
        <f t="shared" si="201"/>
        <v>0</v>
      </c>
      <c r="CI31" s="230">
        <f t="shared" si="201"/>
        <v>0</v>
      </c>
      <c r="CJ31" s="230">
        <f t="shared" si="117"/>
        <v>0</v>
      </c>
      <c r="CK31" s="230">
        <v>22</v>
      </c>
      <c r="CL31" s="374">
        <f t="shared" si="163"/>
        <v>0</v>
      </c>
      <c r="CM31" s="374">
        <f t="shared" si="163"/>
        <v>0</v>
      </c>
      <c r="CN31" s="374">
        <f t="shared" si="163"/>
        <v>0</v>
      </c>
      <c r="CO31" s="374">
        <f t="shared" si="163"/>
        <v>0</v>
      </c>
      <c r="CP31" s="374">
        <f t="shared" si="163"/>
        <v>0</v>
      </c>
      <c r="CQ31" s="374">
        <f t="shared" si="163"/>
        <v>0</v>
      </c>
      <c r="CR31" s="374">
        <f t="shared" si="163"/>
        <v>0</v>
      </c>
      <c r="CS31" s="374">
        <f t="shared" si="163"/>
        <v>0</v>
      </c>
      <c r="CT31" s="374">
        <f t="shared" si="163"/>
        <v>0</v>
      </c>
      <c r="CU31" s="374">
        <f t="shared" si="163"/>
        <v>0</v>
      </c>
      <c r="CV31" s="374">
        <f t="shared" si="163"/>
        <v>0</v>
      </c>
      <c r="CW31" s="374">
        <f t="shared" si="163"/>
        <v>0</v>
      </c>
      <c r="CX31" s="374">
        <f t="shared" si="163"/>
        <v>0</v>
      </c>
      <c r="CY31" s="374">
        <f t="shared" si="163"/>
        <v>0</v>
      </c>
      <c r="CZ31" s="374">
        <f t="shared" si="163"/>
        <v>0</v>
      </c>
      <c r="DA31" s="374">
        <f t="shared" si="163"/>
        <v>0</v>
      </c>
      <c r="DB31" s="374">
        <f t="shared" si="164"/>
        <v>0</v>
      </c>
      <c r="DC31" s="374">
        <f t="shared" si="164"/>
        <v>0</v>
      </c>
      <c r="DD31" s="374">
        <f t="shared" si="164"/>
        <v>0</v>
      </c>
      <c r="DE31" s="374">
        <f t="shared" si="164"/>
        <v>0</v>
      </c>
      <c r="DF31" s="374">
        <f t="shared" si="164"/>
        <v>0</v>
      </c>
      <c r="DG31" s="374">
        <f t="shared" si="164"/>
        <v>0</v>
      </c>
      <c r="DH31" s="374">
        <f t="shared" si="164"/>
        <v>0</v>
      </c>
      <c r="DI31" s="374">
        <f t="shared" si="164"/>
        <v>0</v>
      </c>
      <c r="DJ31" s="374">
        <f t="shared" si="164"/>
        <v>0</v>
      </c>
      <c r="DK31" s="374">
        <f t="shared" si="164"/>
        <v>0</v>
      </c>
      <c r="DL31" s="374">
        <f t="shared" si="164"/>
        <v>0</v>
      </c>
      <c r="DM31" s="374">
        <f t="shared" si="164"/>
        <v>0</v>
      </c>
      <c r="DN31" s="374">
        <f t="shared" si="164"/>
        <v>0</v>
      </c>
      <c r="DO31" s="374">
        <f t="shared" si="164"/>
        <v>0</v>
      </c>
      <c r="DP31" s="375">
        <f t="shared" si="164"/>
        <v>0</v>
      </c>
      <c r="DQ31" s="230">
        <f t="shared" si="119"/>
        <v>0</v>
      </c>
      <c r="DR31" s="319"/>
      <c r="DS31" s="231" t="str">
        <f t="shared" si="150"/>
        <v/>
      </c>
      <c r="DT31" s="232">
        <f t="shared" si="165"/>
        <v>0</v>
      </c>
      <c r="DU31" s="458"/>
      <c r="DV31" s="233">
        <f t="shared" si="166"/>
        <v>0</v>
      </c>
      <c r="DW31" s="234">
        <f t="shared" si="167"/>
        <v>0</v>
      </c>
      <c r="DX31" s="234">
        <f t="shared" si="168"/>
        <v>0</v>
      </c>
      <c r="DY31" s="234">
        <f t="shared" si="169"/>
        <v>0</v>
      </c>
      <c r="DZ31" s="234">
        <f t="shared" si="170"/>
        <v>0</v>
      </c>
      <c r="EA31" s="234">
        <f t="shared" si="171"/>
        <v>0</v>
      </c>
      <c r="EB31" s="234">
        <f t="shared" si="172"/>
        <v>0</v>
      </c>
      <c r="EC31" s="234">
        <f t="shared" si="173"/>
        <v>0</v>
      </c>
      <c r="ED31" s="234">
        <f t="shared" si="174"/>
        <v>0</v>
      </c>
      <c r="EE31" s="234">
        <f t="shared" si="175"/>
        <v>0</v>
      </c>
      <c r="EF31" s="234">
        <f t="shared" si="176"/>
        <v>0</v>
      </c>
      <c r="EG31" s="234">
        <f t="shared" si="177"/>
        <v>0</v>
      </c>
      <c r="EH31" s="234">
        <f t="shared" si="178"/>
        <v>0</v>
      </c>
      <c r="EI31" s="234">
        <f t="shared" si="179"/>
        <v>0</v>
      </c>
      <c r="EJ31" s="234">
        <f t="shared" si="180"/>
        <v>0</v>
      </c>
      <c r="EK31" s="234">
        <f t="shared" si="181"/>
        <v>0</v>
      </c>
      <c r="EL31" s="234">
        <f t="shared" si="182"/>
        <v>0</v>
      </c>
      <c r="EM31" s="234">
        <f t="shared" si="183"/>
        <v>0</v>
      </c>
      <c r="EN31" s="234">
        <f t="shared" si="184"/>
        <v>0</v>
      </c>
      <c r="EO31" s="234">
        <f t="shared" si="185"/>
        <v>0</v>
      </c>
      <c r="EP31" s="234">
        <f t="shared" si="186"/>
        <v>0</v>
      </c>
      <c r="EQ31" s="234">
        <f t="shared" si="187"/>
        <v>0</v>
      </c>
      <c r="ER31" s="234">
        <f t="shared" si="188"/>
        <v>0</v>
      </c>
      <c r="ES31" s="234">
        <f t="shared" si="189"/>
        <v>0</v>
      </c>
      <c r="ET31" s="234">
        <f t="shared" si="190"/>
        <v>0</v>
      </c>
      <c r="EU31" s="234">
        <f t="shared" si="191"/>
        <v>0</v>
      </c>
      <c r="EV31" s="234">
        <f t="shared" si="192"/>
        <v>0</v>
      </c>
      <c r="EW31" s="234">
        <f t="shared" si="193"/>
        <v>0</v>
      </c>
      <c r="EX31" s="234">
        <f t="shared" si="194"/>
        <v>0</v>
      </c>
      <c r="EY31" s="234">
        <f t="shared" si="195"/>
        <v>0</v>
      </c>
      <c r="EZ31" s="235">
        <f t="shared" si="196"/>
        <v>0</v>
      </c>
      <c r="FA31" s="236">
        <f t="shared" si="122"/>
        <v>0</v>
      </c>
      <c r="FB31" s="237">
        <f t="shared" si="123"/>
        <v>0</v>
      </c>
      <c r="FC31" s="238">
        <f t="shared" si="124"/>
        <v>0</v>
      </c>
      <c r="FD31" s="239"/>
      <c r="FK31" s="192"/>
      <c r="FM31" s="240"/>
      <c r="FN31" s="240"/>
      <c r="FO31" s="241">
        <f t="shared" si="125"/>
        <v>0</v>
      </c>
    </row>
    <row r="32" spans="2:174" s="12" customFormat="1" ht="3.75" customHeight="1" x14ac:dyDescent="0.25">
      <c r="C32" s="184"/>
      <c r="D32" s="185"/>
      <c r="E32" s="397"/>
      <c r="F32" s="186"/>
      <c r="G32" s="186"/>
      <c r="H32" s="397"/>
      <c r="I32" s="416"/>
      <c r="J32" s="187"/>
      <c r="K32" s="188"/>
      <c r="L32" s="187"/>
      <c r="M32" s="188"/>
      <c r="N32" s="187"/>
      <c r="O32" s="188"/>
      <c r="P32" s="187"/>
      <c r="Q32" s="188"/>
      <c r="R32" s="187"/>
      <c r="S32" s="188"/>
      <c r="T32" s="187"/>
      <c r="U32" s="188"/>
      <c r="V32" s="187"/>
      <c r="W32" s="188"/>
      <c r="X32" s="185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185"/>
      <c r="BD32" s="185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185"/>
      <c r="CJ32" s="185"/>
      <c r="CK32" s="185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185"/>
      <c r="DR32" s="185"/>
      <c r="DS32" s="397"/>
      <c r="DT32" s="397"/>
      <c r="DU32" s="416"/>
      <c r="DV32" s="398"/>
      <c r="DW32" s="398"/>
      <c r="DX32" s="398"/>
      <c r="DY32" s="398"/>
      <c r="DZ32" s="398"/>
      <c r="EA32" s="398"/>
      <c r="EB32" s="398"/>
      <c r="EC32" s="398"/>
      <c r="ED32" s="398"/>
      <c r="EE32" s="398"/>
      <c r="EF32" s="398"/>
      <c r="EG32" s="398"/>
      <c r="EH32" s="398"/>
      <c r="EI32" s="398"/>
      <c r="EJ32" s="398"/>
      <c r="EK32" s="398"/>
      <c r="EL32" s="398"/>
      <c r="EM32" s="398"/>
      <c r="EN32" s="398"/>
      <c r="EO32" s="398"/>
      <c r="EP32" s="398"/>
      <c r="EQ32" s="398"/>
      <c r="ER32" s="398"/>
      <c r="ES32" s="398"/>
      <c r="ET32" s="398"/>
      <c r="EU32" s="398"/>
      <c r="EV32" s="398"/>
      <c r="EW32" s="398"/>
      <c r="EX32" s="398"/>
      <c r="EY32" s="398"/>
      <c r="EZ32" s="398"/>
      <c r="FA32" s="189"/>
      <c r="FB32" s="190"/>
      <c r="FC32" s="191"/>
      <c r="FD32" s="185"/>
      <c r="FK32" s="192"/>
      <c r="FM32" s="193"/>
      <c r="FN32" s="193"/>
      <c r="FO32" s="194"/>
    </row>
    <row r="33" spans="3:171" s="12" customFormat="1" ht="17.25" customHeight="1" x14ac:dyDescent="0.25">
      <c r="C33" s="678" t="s">
        <v>88</v>
      </c>
      <c r="D33" s="679"/>
      <c r="E33" s="679"/>
      <c r="F33" s="679"/>
      <c r="G33" s="679"/>
      <c r="H33" s="679"/>
      <c r="I33" s="679"/>
      <c r="J33" s="679"/>
      <c r="K33" s="679"/>
      <c r="L33" s="679"/>
      <c r="M33" s="679"/>
      <c r="N33" s="679"/>
      <c r="O33" s="679"/>
      <c r="P33" s="679"/>
      <c r="Q33" s="679"/>
      <c r="R33" s="679"/>
      <c r="S33" s="679"/>
      <c r="T33" s="679"/>
      <c r="U33" s="679"/>
      <c r="V33" s="679"/>
      <c r="W33" s="679"/>
      <c r="X33" s="185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185"/>
      <c r="BD33" s="185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185"/>
      <c r="CJ33" s="185"/>
      <c r="CK33" s="185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185"/>
      <c r="DR33" s="185"/>
      <c r="DS33" s="397"/>
      <c r="DT33" s="680" t="str">
        <f>E2&amp;" "&amp;"mahallesinde/kurumunda/okulunda "&amp;J3&amp;" "&amp;"branşında ücretli usta öğretici olarak görev yapmaktayım."</f>
        <v xml:space="preserve"> mahallesinde/kurumunda/okulunda RESİM branşında ücretli usta öğretici olarak görev yapmaktayım.</v>
      </c>
      <c r="DU33" s="680"/>
      <c r="DV33" s="680"/>
      <c r="DW33" s="680"/>
      <c r="DX33" s="680"/>
      <c r="DY33" s="680"/>
      <c r="DZ33" s="680"/>
      <c r="EA33" s="680"/>
      <c r="EB33" s="680"/>
      <c r="EC33" s="680"/>
      <c r="ED33" s="680"/>
      <c r="EE33" s="680"/>
      <c r="EF33" s="680"/>
      <c r="EG33" s="680"/>
      <c r="EH33" s="680"/>
      <c r="EI33" s="680"/>
      <c r="EJ33" s="680"/>
      <c r="EK33" s="680"/>
      <c r="EL33" s="680"/>
      <c r="EM33" s="680"/>
      <c r="EN33" s="680"/>
      <c r="EO33" s="680"/>
      <c r="EP33" s="680"/>
      <c r="EQ33" s="680"/>
      <c r="ER33" s="680"/>
      <c r="ES33" s="680"/>
      <c r="ET33" s="680"/>
      <c r="EU33" s="680"/>
      <c r="EV33" s="680"/>
      <c r="EW33" s="680"/>
      <c r="EX33" s="680"/>
      <c r="EY33" s="680"/>
      <c r="EZ33" s="680"/>
      <c r="FA33" s="680"/>
      <c r="FB33" s="680"/>
      <c r="FC33" s="680"/>
      <c r="FD33" s="680"/>
      <c r="FK33" s="192"/>
      <c r="FM33" s="193"/>
      <c r="FN33" s="193"/>
      <c r="FO33" s="194"/>
    </row>
    <row r="34" spans="3:171" s="12" customFormat="1" ht="17.25" customHeight="1" x14ac:dyDescent="0.25">
      <c r="X34" s="185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185"/>
      <c r="BD34" s="185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185"/>
      <c r="CJ34" s="185"/>
      <c r="CK34" s="185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185"/>
      <c r="DR34" s="185"/>
      <c r="DS34" s="397"/>
      <c r="DT34" s="680" t="str">
        <f>G3&amp;" "&amp;" yılı "&amp;AY&amp;" ayına ait girdiğim dersleri gösterir puantaj cetveli yukarıya çıkarılmıştır."</f>
        <v>2023  yılı TEMMUZ ayına ait girdiğim dersleri gösterir puantaj cetveli yukarıya çıkarılmıştır.</v>
      </c>
      <c r="DU34" s="680"/>
      <c r="DV34" s="680"/>
      <c r="DW34" s="680"/>
      <c r="DX34" s="680"/>
      <c r="DY34" s="680"/>
      <c r="DZ34" s="680"/>
      <c r="EA34" s="680"/>
      <c r="EB34" s="680"/>
      <c r="EC34" s="680"/>
      <c r="ED34" s="680"/>
      <c r="EE34" s="680"/>
      <c r="EF34" s="680"/>
      <c r="EG34" s="680"/>
      <c r="EH34" s="680"/>
      <c r="EI34" s="680"/>
      <c r="EJ34" s="680"/>
      <c r="EK34" s="680"/>
      <c r="EL34" s="680"/>
      <c r="EM34" s="680"/>
      <c r="EN34" s="680"/>
      <c r="EO34" s="680"/>
      <c r="EP34" s="680"/>
      <c r="EQ34" s="680"/>
      <c r="ER34" s="680"/>
      <c r="ES34" s="680"/>
      <c r="ET34" s="680"/>
      <c r="EU34" s="680"/>
      <c r="EV34" s="680"/>
      <c r="EW34" s="680"/>
      <c r="EX34" s="680"/>
      <c r="EY34" s="680"/>
      <c r="EZ34" s="680"/>
      <c r="FA34" s="680"/>
      <c r="FB34" s="680"/>
      <c r="FC34" s="680"/>
      <c r="FD34" s="680"/>
      <c r="FK34" s="192"/>
      <c r="FM34" s="193"/>
      <c r="FN34" s="193"/>
      <c r="FO34" s="194"/>
    </row>
    <row r="35" spans="3:171" s="12" customFormat="1" ht="17.25" customHeight="1" x14ac:dyDescent="0.25">
      <c r="G35" s="386"/>
      <c r="H35" s="386"/>
      <c r="I35" s="386"/>
      <c r="J35" s="187"/>
      <c r="K35" s="188"/>
      <c r="L35" s="187"/>
      <c r="M35" s="188"/>
      <c r="N35" s="187"/>
      <c r="O35" s="188"/>
      <c r="P35" s="187"/>
      <c r="Q35" s="188"/>
      <c r="R35" s="187"/>
      <c r="S35" s="188"/>
      <c r="T35" s="187"/>
      <c r="U35" s="188"/>
      <c r="V35" s="187"/>
      <c r="W35" s="188"/>
      <c r="X35" s="185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185"/>
      <c r="BD35" s="185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185"/>
      <c r="CJ35" s="185"/>
      <c r="CK35" s="185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185"/>
      <c r="DR35" s="185"/>
      <c r="DS35" s="397"/>
      <c r="DT35" s="681" t="s">
        <v>72</v>
      </c>
      <c r="DU35" s="681"/>
      <c r="DV35" s="681"/>
      <c r="DW35" s="681"/>
      <c r="DX35" s="681"/>
      <c r="DY35" s="681"/>
      <c r="DZ35" s="681"/>
      <c r="EA35" s="682" t="s">
        <v>96</v>
      </c>
      <c r="EB35" s="683"/>
      <c r="EC35" s="683"/>
      <c r="ED35" s="683"/>
      <c r="EE35" s="683"/>
      <c r="EF35" s="683"/>
      <c r="EG35" s="683"/>
      <c r="EH35" s="401"/>
      <c r="EI35" s="401"/>
      <c r="EJ35" s="401"/>
      <c r="EK35" s="401"/>
      <c r="EL35" s="401"/>
      <c r="EM35" s="401"/>
      <c r="EN35" s="401"/>
      <c r="EO35" s="401"/>
      <c r="EP35" s="401"/>
      <c r="EQ35" s="401"/>
      <c r="ER35" s="401"/>
      <c r="ES35" s="401"/>
      <c r="ET35" s="401"/>
      <c r="EU35" s="401"/>
      <c r="EV35" s="401"/>
      <c r="EW35" s="401"/>
      <c r="EX35" s="401"/>
      <c r="EY35" s="401"/>
      <c r="EZ35" s="401"/>
      <c r="FA35" s="401"/>
      <c r="FB35" s="401"/>
      <c r="FC35" s="401"/>
      <c r="FD35" s="401"/>
      <c r="FK35" s="192"/>
      <c r="FM35" s="193"/>
      <c r="FN35" s="193"/>
      <c r="FO35" s="194"/>
    </row>
    <row r="36" spans="3:171" s="271" customFormat="1" ht="13.5" customHeight="1" x14ac:dyDescent="0.2">
      <c r="C36" s="265"/>
      <c r="D36" s="266"/>
      <c r="E36" s="267"/>
      <c r="F36" s="268"/>
      <c r="G36" s="268"/>
      <c r="H36" s="267"/>
      <c r="I36" s="267"/>
      <c r="J36" s="269"/>
      <c r="K36" s="270"/>
      <c r="L36" s="269"/>
      <c r="M36" s="270"/>
      <c r="N36" s="269"/>
      <c r="O36" s="270"/>
      <c r="P36" s="269"/>
      <c r="Q36" s="270"/>
      <c r="R36" s="269"/>
      <c r="S36" s="270"/>
      <c r="T36" s="269"/>
      <c r="U36" s="270"/>
      <c r="V36" s="269"/>
      <c r="W36" s="270"/>
      <c r="X36" s="266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6"/>
      <c r="BD36" s="266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6"/>
      <c r="CJ36" s="266"/>
      <c r="CK36" s="266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6"/>
      <c r="DR36" s="266"/>
      <c r="DS36" s="267"/>
      <c r="DT36" s="718" t="s">
        <v>73</v>
      </c>
      <c r="DU36" s="718"/>
      <c r="DV36" s="718"/>
      <c r="DW36" s="718"/>
      <c r="DX36" s="718"/>
      <c r="DY36" s="718"/>
      <c r="DZ36" s="718"/>
      <c r="EA36" s="718"/>
      <c r="EB36" s="718"/>
      <c r="EC36" s="718"/>
      <c r="ED36" s="718"/>
      <c r="EE36" s="718"/>
      <c r="EF36" s="718"/>
      <c r="EG36" s="400"/>
      <c r="EH36" s="400"/>
      <c r="EI36" s="719" t="s">
        <v>93</v>
      </c>
      <c r="EJ36" s="720"/>
      <c r="EK36" s="720"/>
      <c r="EL36" s="720"/>
      <c r="EM36" s="720"/>
      <c r="EN36" s="720"/>
      <c r="EO36" s="720"/>
      <c r="EP36" s="720"/>
      <c r="EQ36" s="720"/>
      <c r="ER36" s="399"/>
      <c r="ES36" s="399"/>
      <c r="ET36" s="399"/>
      <c r="EU36" s="399"/>
      <c r="EV36" s="721" t="s">
        <v>94</v>
      </c>
      <c r="EW36" s="721"/>
      <c r="EX36" s="721"/>
      <c r="EY36" s="721"/>
      <c r="EZ36" s="721"/>
      <c r="FA36" s="721"/>
      <c r="FB36" s="721"/>
      <c r="FC36" s="721"/>
      <c r="FD36" s="721"/>
      <c r="FE36" s="721"/>
      <c r="FK36" s="272"/>
      <c r="FM36" s="270"/>
      <c r="FN36" s="270"/>
      <c r="FO36" s="265"/>
    </row>
    <row r="37" spans="3:171" s="271" customFormat="1" ht="13.5" customHeight="1" x14ac:dyDescent="0.2">
      <c r="C37" s="265"/>
      <c r="D37" s="266"/>
      <c r="E37" s="267"/>
      <c r="F37" s="268"/>
      <c r="G37" s="268"/>
      <c r="H37" s="267"/>
      <c r="I37" s="267"/>
      <c r="J37" s="269"/>
      <c r="K37" s="270"/>
      <c r="L37" s="269"/>
      <c r="M37" s="270"/>
      <c r="N37" s="269"/>
      <c r="O37" s="270"/>
      <c r="P37" s="269"/>
      <c r="Q37" s="270"/>
      <c r="R37" s="269"/>
      <c r="S37" s="270"/>
      <c r="T37" s="269"/>
      <c r="U37" s="270"/>
      <c r="V37" s="269"/>
      <c r="W37" s="270"/>
      <c r="X37" s="266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6"/>
      <c r="BD37" s="266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6"/>
      <c r="CJ37" s="266"/>
      <c r="CK37" s="266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6"/>
      <c r="DR37" s="266"/>
      <c r="DS37" s="267"/>
      <c r="DT37" s="718" t="s">
        <v>74</v>
      </c>
      <c r="DU37" s="718"/>
      <c r="DV37" s="718"/>
      <c r="DW37" s="718"/>
      <c r="DX37" s="718"/>
      <c r="DY37" s="718"/>
      <c r="DZ37" s="718"/>
      <c r="EA37" s="718"/>
      <c r="EB37" s="718"/>
      <c r="EC37" s="718"/>
      <c r="ED37" s="718"/>
      <c r="EE37" s="718"/>
      <c r="EF37" s="718"/>
      <c r="EG37" s="718"/>
      <c r="EH37" s="718"/>
      <c r="EI37" s="720"/>
      <c r="EJ37" s="720"/>
      <c r="EK37" s="720"/>
      <c r="EL37" s="720"/>
      <c r="EM37" s="720"/>
      <c r="EN37" s="720"/>
      <c r="EO37" s="720"/>
      <c r="EP37" s="720"/>
      <c r="EQ37" s="720"/>
      <c r="ER37" s="399"/>
      <c r="ES37" s="399"/>
      <c r="ET37" s="399"/>
      <c r="EU37" s="399"/>
      <c r="EV37" s="721"/>
      <c r="EW37" s="721"/>
      <c r="EX37" s="721"/>
      <c r="EY37" s="721"/>
      <c r="EZ37" s="721"/>
      <c r="FA37" s="721"/>
      <c r="FB37" s="721"/>
      <c r="FC37" s="721"/>
      <c r="FD37" s="721"/>
      <c r="FE37" s="721"/>
      <c r="FK37" s="272"/>
      <c r="FM37" s="270"/>
      <c r="FN37" s="270"/>
      <c r="FO37" s="265"/>
    </row>
    <row r="38" spans="3:171" s="12" customFormat="1" ht="17.25" customHeight="1" x14ac:dyDescent="0.25">
      <c r="C38" s="184"/>
      <c r="D38" s="185"/>
      <c r="E38" s="397"/>
      <c r="F38" s="186"/>
      <c r="G38" s="186"/>
      <c r="H38" s="397"/>
      <c r="I38" s="416"/>
      <c r="J38" s="187"/>
      <c r="K38" s="188"/>
      <c r="L38" s="187"/>
      <c r="M38" s="188"/>
      <c r="N38" s="187"/>
      <c r="O38" s="188"/>
      <c r="P38" s="187"/>
      <c r="Q38" s="188"/>
      <c r="R38" s="187"/>
      <c r="S38" s="188"/>
      <c r="T38" s="187"/>
      <c r="U38" s="188"/>
      <c r="V38" s="187"/>
      <c r="W38" s="188"/>
      <c r="X38" s="185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185"/>
      <c r="BD38" s="185"/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7"/>
      <c r="CH38" s="397"/>
      <c r="CI38" s="185"/>
      <c r="CJ38" s="185"/>
      <c r="CK38" s="185"/>
      <c r="CL38" s="397"/>
      <c r="CM38" s="397"/>
      <c r="CN38" s="397"/>
      <c r="CO38" s="397"/>
      <c r="CP38" s="397"/>
      <c r="CQ38" s="397"/>
      <c r="CR38" s="397"/>
      <c r="CS38" s="397"/>
      <c r="CT38" s="397"/>
      <c r="CU38" s="397"/>
      <c r="CV38" s="397"/>
      <c r="CW38" s="397"/>
      <c r="CX38" s="397"/>
      <c r="CY38" s="397"/>
      <c r="CZ38" s="397"/>
      <c r="DA38" s="397"/>
      <c r="DB38" s="397"/>
      <c r="DC38" s="397"/>
      <c r="DD38" s="397"/>
      <c r="DE38" s="397"/>
      <c r="DF38" s="397"/>
      <c r="DG38" s="397"/>
      <c r="DH38" s="397"/>
      <c r="DI38" s="397"/>
      <c r="DJ38" s="397"/>
      <c r="DK38" s="397"/>
      <c r="DL38" s="397"/>
      <c r="DM38" s="397"/>
      <c r="DN38" s="397"/>
      <c r="DO38" s="397"/>
      <c r="DP38" s="397"/>
      <c r="DQ38" s="185"/>
      <c r="DR38" s="185"/>
      <c r="DS38" s="397"/>
      <c r="DT38" s="397"/>
      <c r="DU38" s="416"/>
      <c r="DV38" s="398"/>
      <c r="DW38" s="398"/>
      <c r="DX38" s="398"/>
      <c r="DY38" s="398"/>
      <c r="DZ38" s="398"/>
      <c r="EA38" s="398"/>
      <c r="EB38" s="398"/>
      <c r="EC38" s="398"/>
      <c r="ED38" s="714" t="s">
        <v>75</v>
      </c>
      <c r="EE38" s="714"/>
      <c r="EF38" s="714"/>
      <c r="EG38" s="714"/>
      <c r="EH38" s="714"/>
      <c r="EI38" s="711">
        <f>D12</f>
        <v>0</v>
      </c>
      <c r="EJ38" s="711"/>
      <c r="EK38" s="711"/>
      <c r="EL38" s="711"/>
      <c r="EM38" s="711"/>
      <c r="EN38" s="711"/>
      <c r="EO38" s="711"/>
      <c r="EP38" s="711"/>
      <c r="EQ38" s="711"/>
      <c r="ER38" s="398"/>
      <c r="ES38" s="398"/>
      <c r="ET38" s="712" t="s">
        <v>75</v>
      </c>
      <c r="EU38" s="712"/>
      <c r="EV38" s="712"/>
      <c r="EW38" s="712"/>
      <c r="EX38" s="712"/>
      <c r="EY38" s="711" t="s">
        <v>78</v>
      </c>
      <c r="EZ38" s="711"/>
      <c r="FA38" s="711"/>
      <c r="FB38" s="711"/>
      <c r="FC38" s="711"/>
      <c r="FD38" s="711"/>
      <c r="FE38" s="273"/>
      <c r="FK38" s="192"/>
      <c r="FM38" s="193"/>
      <c r="FN38" s="193"/>
      <c r="FO38" s="194"/>
    </row>
    <row r="39" spans="3:171" s="12" customFormat="1" ht="17.25" customHeight="1" x14ac:dyDescent="0.25">
      <c r="C39" s="184"/>
      <c r="D39" s="185"/>
      <c r="E39" s="397"/>
      <c r="F39" s="186"/>
      <c r="G39" s="186"/>
      <c r="H39" s="397"/>
      <c r="I39" s="416"/>
      <c r="J39" s="187"/>
      <c r="K39" s="188"/>
      <c r="L39" s="187"/>
      <c r="M39" s="188"/>
      <c r="N39" s="187"/>
      <c r="O39" s="188"/>
      <c r="P39" s="187"/>
      <c r="Q39" s="188"/>
      <c r="R39" s="187"/>
      <c r="S39" s="188"/>
      <c r="T39" s="187"/>
      <c r="U39" s="188"/>
      <c r="V39" s="187"/>
      <c r="W39" s="188"/>
      <c r="X39" s="185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185"/>
      <c r="BD39" s="185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7"/>
      <c r="CH39" s="397"/>
      <c r="CI39" s="185"/>
      <c r="CJ39" s="185"/>
      <c r="CK39" s="185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7"/>
      <c r="DO39" s="397"/>
      <c r="DP39" s="397"/>
      <c r="DQ39" s="185"/>
      <c r="DR39" s="185"/>
      <c r="DS39" s="397"/>
      <c r="DT39" s="397"/>
      <c r="DU39" s="416"/>
      <c r="DV39" s="398"/>
      <c r="DW39" s="398"/>
      <c r="DX39" s="398"/>
      <c r="DY39" s="398"/>
      <c r="DZ39" s="398"/>
      <c r="EA39" s="398"/>
      <c r="EB39" s="398"/>
      <c r="EC39" s="398"/>
      <c r="ED39" s="714" t="s">
        <v>76</v>
      </c>
      <c r="EE39" s="714"/>
      <c r="EF39" s="714"/>
      <c r="EG39" s="714"/>
      <c r="EH39" s="714"/>
      <c r="EI39" s="711" t="s">
        <v>77</v>
      </c>
      <c r="EJ39" s="711"/>
      <c r="EK39" s="711"/>
      <c r="EL39" s="711"/>
      <c r="EM39" s="711"/>
      <c r="EN39" s="711"/>
      <c r="EO39" s="711"/>
      <c r="EP39" s="711"/>
      <c r="EQ39" s="711"/>
      <c r="ER39" s="398"/>
      <c r="ES39" s="398"/>
      <c r="ET39" s="712" t="s">
        <v>76</v>
      </c>
      <c r="EU39" s="712"/>
      <c r="EV39" s="712"/>
      <c r="EW39" s="712"/>
      <c r="EX39" s="712"/>
      <c r="EY39" s="711" t="s">
        <v>78</v>
      </c>
      <c r="EZ39" s="711"/>
      <c r="FA39" s="711"/>
      <c r="FB39" s="711"/>
      <c r="FC39" s="711"/>
      <c r="FD39" s="711"/>
      <c r="FE39" s="273"/>
      <c r="FK39" s="192"/>
      <c r="FM39" s="193"/>
      <c r="FN39" s="193"/>
      <c r="FO39" s="194"/>
    </row>
    <row r="40" spans="3:171" s="12" customFormat="1" ht="6.75" customHeight="1" x14ac:dyDescent="0.25">
      <c r="C40" s="184"/>
      <c r="D40" s="185"/>
      <c r="E40" s="397"/>
      <c r="F40" s="186"/>
      <c r="G40" s="186"/>
      <c r="H40" s="397"/>
      <c r="I40" s="416"/>
      <c r="J40" s="187"/>
      <c r="K40" s="188"/>
      <c r="L40" s="187"/>
      <c r="M40" s="188"/>
      <c r="N40" s="187"/>
      <c r="O40" s="188"/>
      <c r="P40" s="187"/>
      <c r="Q40" s="188"/>
      <c r="R40" s="187"/>
      <c r="S40" s="188"/>
      <c r="T40" s="187"/>
      <c r="U40" s="188"/>
      <c r="V40" s="187"/>
      <c r="W40" s="188"/>
      <c r="X40" s="185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185"/>
      <c r="BD40" s="185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185"/>
      <c r="CJ40" s="185"/>
      <c r="CK40" s="185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185"/>
      <c r="DR40" s="185"/>
      <c r="DS40" s="397"/>
      <c r="DT40" s="616" t="s">
        <v>98</v>
      </c>
      <c r="DU40" s="617"/>
      <c r="DV40" s="617"/>
      <c r="DW40" s="617"/>
      <c r="DX40" s="617"/>
      <c r="DY40" s="618"/>
      <c r="DZ40" s="353"/>
      <c r="EA40" s="348"/>
      <c r="EB40" s="348"/>
      <c r="EC40" s="348"/>
      <c r="ED40" s="348"/>
      <c r="EE40" s="348"/>
      <c r="EF40" s="348"/>
      <c r="EG40" s="348"/>
      <c r="EH40" s="348"/>
      <c r="EI40" s="348"/>
      <c r="EJ40" s="348"/>
      <c r="EK40" s="348"/>
      <c r="EL40" s="348"/>
      <c r="EM40" s="349"/>
      <c r="EN40" s="398"/>
      <c r="EO40" s="398"/>
      <c r="EP40" s="398"/>
      <c r="EQ40" s="398"/>
      <c r="ER40" s="398"/>
      <c r="ES40" s="398"/>
      <c r="ET40" s="398"/>
      <c r="EU40" s="398"/>
      <c r="EV40" s="398"/>
      <c r="EW40" s="398"/>
      <c r="EX40" s="398"/>
      <c r="EY40" s="398"/>
      <c r="EZ40" s="398"/>
      <c r="FA40" s="189"/>
      <c r="FB40" s="190"/>
      <c r="FC40" s="191"/>
      <c r="FD40" s="185"/>
      <c r="FK40" s="192"/>
      <c r="FM40" s="193"/>
      <c r="FN40" s="193"/>
      <c r="FO40" s="194"/>
    </row>
    <row r="41" spans="3:171" s="12" customFormat="1" ht="12.75" customHeight="1" x14ac:dyDescent="0.25">
      <c r="C41" s="184"/>
      <c r="D41" s="185"/>
      <c r="E41" s="397"/>
      <c r="F41" s="186"/>
      <c r="G41" s="186"/>
      <c r="H41" s="397"/>
      <c r="I41" s="416"/>
      <c r="J41" s="187"/>
      <c r="K41" s="188"/>
      <c r="L41" s="187"/>
      <c r="M41" s="188"/>
      <c r="N41" s="187"/>
      <c r="O41" s="188"/>
      <c r="P41" s="187"/>
      <c r="Q41" s="188"/>
      <c r="R41" s="187"/>
      <c r="S41" s="188"/>
      <c r="T41" s="187"/>
      <c r="U41" s="188"/>
      <c r="V41" s="187"/>
      <c r="W41" s="188"/>
      <c r="X41" s="185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185"/>
      <c r="BD41" s="185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185"/>
      <c r="CJ41" s="185"/>
      <c r="CK41" s="185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185"/>
      <c r="DR41" s="185"/>
      <c r="DS41" s="397"/>
      <c r="DT41" s="619"/>
      <c r="DU41" s="620"/>
      <c r="DV41" s="620"/>
      <c r="DW41" s="620"/>
      <c r="DX41" s="620"/>
      <c r="DY41" s="621"/>
      <c r="DZ41" s="625" t="s">
        <v>84</v>
      </c>
      <c r="EA41" s="626"/>
      <c r="EB41" s="626"/>
      <c r="EC41" s="626"/>
      <c r="ED41" s="626"/>
      <c r="EE41" s="626"/>
      <c r="EF41" s="626"/>
      <c r="EG41" s="626"/>
      <c r="EH41" s="626"/>
      <c r="EI41" s="626"/>
      <c r="EJ41" s="626"/>
      <c r="EK41" s="626"/>
      <c r="EL41" s="626"/>
      <c r="EM41" s="627"/>
      <c r="EN41" s="398"/>
      <c r="EO41" s="398"/>
      <c r="EP41" s="398"/>
      <c r="EQ41" s="398"/>
      <c r="ER41" s="398"/>
      <c r="ES41" s="398"/>
      <c r="ET41" s="398"/>
      <c r="EU41" s="398"/>
      <c r="EV41" s="398"/>
      <c r="EW41" s="398"/>
      <c r="EX41" s="398"/>
      <c r="EY41" s="398"/>
      <c r="EZ41" s="398"/>
      <c r="FA41" s="189"/>
      <c r="FB41" s="190"/>
      <c r="FC41" s="191"/>
      <c r="FD41" s="185"/>
      <c r="FK41" s="192"/>
      <c r="FM41" s="193"/>
      <c r="FN41" s="193"/>
      <c r="FO41" s="194"/>
    </row>
    <row r="42" spans="3:171" s="12" customFormat="1" ht="12.75" customHeight="1" x14ac:dyDescent="0.25">
      <c r="C42" s="184"/>
      <c r="D42" s="185"/>
      <c r="E42" s="397"/>
      <c r="F42" s="186"/>
      <c r="G42" s="186"/>
      <c r="H42" s="397"/>
      <c r="I42" s="416"/>
      <c r="J42" s="187"/>
      <c r="K42" s="188"/>
      <c r="L42" s="187"/>
      <c r="M42" s="188"/>
      <c r="N42" s="187"/>
      <c r="O42" s="188"/>
      <c r="P42" s="187"/>
      <c r="Q42" s="188"/>
      <c r="R42" s="187"/>
      <c r="S42" s="188"/>
      <c r="T42" s="187"/>
      <c r="U42" s="188"/>
      <c r="V42" s="187"/>
      <c r="W42" s="188"/>
      <c r="X42" s="185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185"/>
      <c r="BD42" s="185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185"/>
      <c r="CJ42" s="185"/>
      <c r="CK42" s="185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185"/>
      <c r="DR42" s="185"/>
      <c r="DS42" s="397"/>
      <c r="DT42" s="619"/>
      <c r="DU42" s="620"/>
      <c r="DV42" s="620"/>
      <c r="DW42" s="620"/>
      <c r="DX42" s="620"/>
      <c r="DY42" s="621"/>
      <c r="DZ42" s="350"/>
      <c r="EA42" s="455"/>
      <c r="EB42" s="455"/>
      <c r="EC42" s="455"/>
      <c r="ED42" s="455"/>
      <c r="EE42" s="455"/>
      <c r="EF42" s="455"/>
      <c r="EG42" s="455"/>
      <c r="EH42" s="455"/>
      <c r="EI42" s="455"/>
      <c r="EJ42" s="455"/>
      <c r="EK42" s="455"/>
      <c r="EL42" s="455"/>
      <c r="EM42" s="284"/>
      <c r="EN42" s="398"/>
      <c r="EO42" s="398"/>
      <c r="EP42" s="398"/>
      <c r="EQ42" s="398"/>
      <c r="ER42" s="398"/>
      <c r="ES42" s="398"/>
      <c r="ET42" s="398"/>
      <c r="EU42" s="398"/>
      <c r="EV42" s="398"/>
      <c r="EW42" s="398"/>
      <c r="EX42" s="398"/>
      <c r="EY42" s="398"/>
      <c r="EZ42" s="398"/>
      <c r="FA42" s="189"/>
      <c r="FB42" s="190"/>
      <c r="FC42" s="191"/>
      <c r="FD42" s="185"/>
      <c r="FK42" s="192"/>
      <c r="FM42" s="193"/>
      <c r="FN42" s="193"/>
      <c r="FO42" s="194"/>
    </row>
    <row r="43" spans="3:171" s="12" customFormat="1" ht="12.75" customHeight="1" x14ac:dyDescent="0.25">
      <c r="C43" s="184"/>
      <c r="D43" s="185"/>
      <c r="E43" s="397"/>
      <c r="F43" s="186"/>
      <c r="G43" s="186"/>
      <c r="H43" s="397"/>
      <c r="I43" s="416"/>
      <c r="J43" s="187"/>
      <c r="K43" s="188"/>
      <c r="L43" s="187"/>
      <c r="M43" s="188"/>
      <c r="N43" s="187"/>
      <c r="O43" s="188"/>
      <c r="P43" s="187"/>
      <c r="Q43" s="188"/>
      <c r="R43" s="187"/>
      <c r="S43" s="188"/>
      <c r="T43" s="187"/>
      <c r="U43" s="188"/>
      <c r="V43" s="187"/>
      <c r="W43" s="188"/>
      <c r="X43" s="185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185"/>
      <c r="BD43" s="185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185"/>
      <c r="CJ43" s="185"/>
      <c r="CK43" s="185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185"/>
      <c r="DR43" s="185"/>
      <c r="DS43" s="397"/>
      <c r="DT43" s="619"/>
      <c r="DU43" s="620"/>
      <c r="DV43" s="620"/>
      <c r="DW43" s="620"/>
      <c r="DX43" s="620"/>
      <c r="DY43" s="621"/>
      <c r="DZ43" s="713" t="s">
        <v>79</v>
      </c>
      <c r="EA43" s="712"/>
      <c r="EB43" s="712"/>
      <c r="EC43" s="712"/>
      <c r="ED43" s="714" t="s">
        <v>82</v>
      </c>
      <c r="EE43" s="714"/>
      <c r="EF43" s="714"/>
      <c r="EG43" s="714"/>
      <c r="EH43" s="714"/>
      <c r="EI43" s="714"/>
      <c r="EJ43" s="714"/>
      <c r="EK43" s="714"/>
      <c r="EL43" s="714"/>
      <c r="EM43" s="715"/>
      <c r="EO43" s="398"/>
      <c r="EP43" s="398"/>
      <c r="EQ43" s="398"/>
      <c r="ER43" s="398"/>
      <c r="FK43" s="192"/>
      <c r="FM43" s="193"/>
      <c r="FN43" s="193"/>
      <c r="FO43" s="194"/>
    </row>
    <row r="44" spans="3:171" s="12" customFormat="1" ht="12.75" customHeight="1" x14ac:dyDescent="0.25">
      <c r="C44" s="184"/>
      <c r="D44" s="185"/>
      <c r="E44" s="397"/>
      <c r="F44" s="186"/>
      <c r="G44" s="186"/>
      <c r="H44" s="397"/>
      <c r="I44" s="416"/>
      <c r="J44" s="187"/>
      <c r="K44" s="188"/>
      <c r="L44" s="187"/>
      <c r="M44" s="188"/>
      <c r="N44" s="187"/>
      <c r="O44" s="188"/>
      <c r="P44" s="187"/>
      <c r="Q44" s="188"/>
      <c r="R44" s="187"/>
      <c r="S44" s="188"/>
      <c r="T44" s="187"/>
      <c r="U44" s="188"/>
      <c r="V44" s="187"/>
      <c r="W44" s="188"/>
      <c r="X44" s="185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185"/>
      <c r="BD44" s="185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185"/>
      <c r="CJ44" s="185"/>
      <c r="CK44" s="185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185"/>
      <c r="DR44" s="185"/>
      <c r="DS44" s="397"/>
      <c r="DT44" s="619"/>
      <c r="DU44" s="620"/>
      <c r="DV44" s="620"/>
      <c r="DW44" s="620"/>
      <c r="DX44" s="620"/>
      <c r="DY44" s="621"/>
      <c r="DZ44" s="713" t="s">
        <v>80</v>
      </c>
      <c r="EA44" s="712"/>
      <c r="EB44" s="712"/>
      <c r="EC44" s="712"/>
      <c r="ED44" s="714" t="s">
        <v>82</v>
      </c>
      <c r="EE44" s="714"/>
      <c r="EF44" s="714"/>
      <c r="EG44" s="714"/>
      <c r="EH44" s="714"/>
      <c r="EI44" s="714"/>
      <c r="EJ44" s="714"/>
      <c r="EK44" s="714"/>
      <c r="EL44" s="714"/>
      <c r="EM44" s="715"/>
      <c r="EO44" s="398"/>
      <c r="EP44" s="398"/>
      <c r="EQ44" s="398"/>
      <c r="ER44" s="398"/>
      <c r="FK44" s="192"/>
      <c r="FM44" s="193"/>
      <c r="FN44" s="193"/>
      <c r="FO44" s="194"/>
    </row>
    <row r="45" spans="3:171" s="12" customFormat="1" ht="12.75" customHeight="1" x14ac:dyDescent="0.25">
      <c r="C45" s="184"/>
      <c r="D45" s="185"/>
      <c r="E45" s="397"/>
      <c r="F45" s="186"/>
      <c r="G45" s="186"/>
      <c r="H45" s="397"/>
      <c r="I45" s="416"/>
      <c r="J45" s="187"/>
      <c r="K45" s="188"/>
      <c r="L45" s="187"/>
      <c r="M45" s="188"/>
      <c r="N45" s="187"/>
      <c r="O45" s="188"/>
      <c r="P45" s="187"/>
      <c r="Q45" s="188"/>
      <c r="R45" s="187"/>
      <c r="S45" s="188"/>
      <c r="T45" s="187"/>
      <c r="U45" s="188"/>
      <c r="V45" s="187"/>
      <c r="W45" s="188"/>
      <c r="X45" s="185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185"/>
      <c r="BD45" s="185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185"/>
      <c r="CJ45" s="185"/>
      <c r="CK45" s="185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185"/>
      <c r="DR45" s="185"/>
      <c r="DS45" s="397"/>
      <c r="DT45" s="619"/>
      <c r="DU45" s="620"/>
      <c r="DV45" s="620"/>
      <c r="DW45" s="620"/>
      <c r="DX45" s="620"/>
      <c r="DY45" s="621"/>
      <c r="DZ45" s="713" t="s">
        <v>81</v>
      </c>
      <c r="EA45" s="712"/>
      <c r="EB45" s="712"/>
      <c r="EC45" s="712"/>
      <c r="ED45" s="714" t="s">
        <v>82</v>
      </c>
      <c r="EE45" s="714"/>
      <c r="EF45" s="714"/>
      <c r="EG45" s="714"/>
      <c r="EH45" s="714"/>
      <c r="EI45" s="714"/>
      <c r="EJ45" s="714"/>
      <c r="EK45" s="714"/>
      <c r="EL45" s="714"/>
      <c r="EM45" s="715"/>
      <c r="EO45" s="398"/>
      <c r="EP45" s="398"/>
      <c r="EQ45" s="398"/>
      <c r="ER45" s="398"/>
      <c r="FK45" s="192"/>
      <c r="FM45" s="193"/>
      <c r="FN45" s="193"/>
      <c r="FO45" s="194"/>
    </row>
    <row r="46" spans="3:171" s="12" customFormat="1" ht="17.25" customHeight="1" x14ac:dyDescent="0.25">
      <c r="X46" s="185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  <c r="AT46" s="397"/>
      <c r="AU46" s="397"/>
      <c r="AV46" s="397"/>
      <c r="AW46" s="397"/>
      <c r="AX46" s="397"/>
      <c r="AY46" s="397"/>
      <c r="AZ46" s="397"/>
      <c r="BA46" s="397"/>
      <c r="BB46" s="397"/>
      <c r="BC46" s="185"/>
      <c r="BD46" s="185"/>
      <c r="BE46" s="397"/>
      <c r="BF46" s="397"/>
      <c r="BG46" s="397"/>
      <c r="BH46" s="397"/>
      <c r="BI46" s="397"/>
      <c r="BJ46" s="397"/>
      <c r="BK46" s="397"/>
      <c r="BL46" s="397"/>
      <c r="BM46" s="397"/>
      <c r="BN46" s="397"/>
      <c r="BO46" s="397"/>
      <c r="BP46" s="397"/>
      <c r="BQ46" s="397"/>
      <c r="BR46" s="397"/>
      <c r="BS46" s="397"/>
      <c r="BT46" s="397"/>
      <c r="BU46" s="397"/>
      <c r="BV46" s="397"/>
      <c r="BW46" s="397"/>
      <c r="BX46" s="397"/>
      <c r="BY46" s="397"/>
      <c r="BZ46" s="397"/>
      <c r="CA46" s="397"/>
      <c r="CB46" s="397"/>
      <c r="CC46" s="397"/>
      <c r="CD46" s="397"/>
      <c r="CE46" s="397"/>
      <c r="CF46" s="397"/>
      <c r="CG46" s="397"/>
      <c r="CH46" s="397"/>
      <c r="CI46" s="185"/>
      <c r="CJ46" s="185"/>
      <c r="CK46" s="185"/>
      <c r="CL46" s="397"/>
      <c r="CM46" s="397"/>
      <c r="CN46" s="397"/>
      <c r="CO46" s="397"/>
      <c r="CP46" s="397"/>
      <c r="CQ46" s="397"/>
      <c r="CR46" s="397"/>
      <c r="CS46" s="397"/>
      <c r="CT46" s="397"/>
      <c r="CU46" s="397"/>
      <c r="CV46" s="397"/>
      <c r="CW46" s="397"/>
      <c r="CX46" s="397"/>
      <c r="CY46" s="397"/>
      <c r="CZ46" s="397"/>
      <c r="DA46" s="397"/>
      <c r="DB46" s="397"/>
      <c r="DC46" s="397"/>
      <c r="DD46" s="397"/>
      <c r="DE46" s="397"/>
      <c r="DF46" s="397"/>
      <c r="DG46" s="397"/>
      <c r="DH46" s="397"/>
      <c r="DI46" s="397"/>
      <c r="DJ46" s="397"/>
      <c r="DK46" s="397"/>
      <c r="DL46" s="397"/>
      <c r="DM46" s="397"/>
      <c r="DN46" s="397"/>
      <c r="DO46" s="397"/>
      <c r="DP46" s="397"/>
      <c r="DQ46" s="185"/>
      <c r="DR46" s="185"/>
      <c r="DS46" s="397"/>
      <c r="DT46" s="622"/>
      <c r="DU46" s="623"/>
      <c r="DV46" s="623"/>
      <c r="DW46" s="623"/>
      <c r="DX46" s="623"/>
      <c r="DY46" s="624"/>
      <c r="DZ46" s="354"/>
      <c r="EA46" s="351"/>
      <c r="EB46" s="351"/>
      <c r="EC46" s="351"/>
      <c r="ED46" s="351"/>
      <c r="EE46" s="351"/>
      <c r="EF46" s="351"/>
      <c r="EG46" s="351"/>
      <c r="EH46" s="351"/>
      <c r="EI46" s="351"/>
      <c r="EJ46" s="351"/>
      <c r="EK46" s="351"/>
      <c r="EL46" s="351"/>
      <c r="EM46" s="352"/>
      <c r="EN46" s="398"/>
      <c r="EO46" s="398"/>
      <c r="EP46" s="398"/>
      <c r="EQ46" s="398"/>
      <c r="ER46" s="398"/>
      <c r="ES46" s="398"/>
      <c r="ET46" s="398"/>
      <c r="EU46" s="398"/>
      <c r="EV46" s="398"/>
      <c r="EW46" s="398"/>
      <c r="EX46" s="398"/>
      <c r="EY46" s="398"/>
      <c r="EZ46" s="398"/>
      <c r="FA46" s="189"/>
      <c r="FB46" s="190"/>
      <c r="FC46" s="191"/>
      <c r="FD46" s="185"/>
      <c r="FK46" s="192"/>
      <c r="FM46" s="193"/>
      <c r="FN46" s="193"/>
      <c r="FO46" s="194"/>
    </row>
    <row r="47" spans="3:171" s="12" customFormat="1" ht="28.5" customHeight="1" thickBot="1" x14ac:dyDescent="0.3">
      <c r="C47" s="184"/>
      <c r="D47" s="185"/>
      <c r="E47" s="397"/>
      <c r="F47" s="186"/>
      <c r="G47" s="186"/>
      <c r="H47" s="397"/>
      <c r="I47" s="416"/>
      <c r="J47" s="187"/>
      <c r="K47" s="188"/>
      <c r="L47" s="187"/>
      <c r="M47" s="188"/>
      <c r="N47" s="187"/>
      <c r="O47" s="188"/>
      <c r="P47" s="187"/>
      <c r="Q47" s="188"/>
      <c r="R47" s="187"/>
      <c r="S47" s="188"/>
      <c r="T47" s="187"/>
      <c r="U47" s="188"/>
      <c r="V47" s="187"/>
      <c r="W47" s="188"/>
      <c r="X47" s="185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7"/>
      <c r="BC47" s="185"/>
      <c r="BD47" s="185"/>
      <c r="BE47" s="397"/>
      <c r="BF47" s="397"/>
      <c r="BG47" s="397"/>
      <c r="BH47" s="397"/>
      <c r="BI47" s="397"/>
      <c r="BJ47" s="397"/>
      <c r="BK47" s="397"/>
      <c r="BL47" s="397"/>
      <c r="BM47" s="397"/>
      <c r="BN47" s="397"/>
      <c r="BO47" s="397"/>
      <c r="BP47" s="397"/>
      <c r="BQ47" s="397"/>
      <c r="BR47" s="397"/>
      <c r="BS47" s="397"/>
      <c r="BT47" s="397"/>
      <c r="BU47" s="397"/>
      <c r="BV47" s="397"/>
      <c r="BW47" s="397"/>
      <c r="BX47" s="397"/>
      <c r="BY47" s="397"/>
      <c r="BZ47" s="397"/>
      <c r="CA47" s="397"/>
      <c r="CB47" s="397"/>
      <c r="CC47" s="397"/>
      <c r="CD47" s="397"/>
      <c r="CE47" s="397"/>
      <c r="CF47" s="397"/>
      <c r="CG47" s="397"/>
      <c r="CH47" s="397"/>
      <c r="CI47" s="185"/>
      <c r="CJ47" s="185"/>
      <c r="CK47" s="185"/>
      <c r="CL47" s="397"/>
      <c r="CM47" s="397"/>
      <c r="CN47" s="397"/>
      <c r="CO47" s="397"/>
      <c r="CP47" s="397"/>
      <c r="CQ47" s="397"/>
      <c r="CR47" s="397"/>
      <c r="CS47" s="397"/>
      <c r="CT47" s="397"/>
      <c r="CU47" s="397"/>
      <c r="CV47" s="397"/>
      <c r="CW47" s="397"/>
      <c r="CX47" s="397"/>
      <c r="CY47" s="397"/>
      <c r="CZ47" s="397"/>
      <c r="DA47" s="397"/>
      <c r="DB47" s="397"/>
      <c r="DC47" s="397"/>
      <c r="DD47" s="397"/>
      <c r="DE47" s="397"/>
      <c r="DF47" s="397"/>
      <c r="DG47" s="397"/>
      <c r="DH47" s="397"/>
      <c r="DI47" s="397"/>
      <c r="DJ47" s="397"/>
      <c r="DK47" s="397"/>
      <c r="DL47" s="397"/>
      <c r="DM47" s="397"/>
      <c r="DN47" s="397"/>
      <c r="DO47" s="397"/>
      <c r="DP47" s="397"/>
      <c r="DQ47" s="185"/>
      <c r="DR47" s="185"/>
      <c r="DS47" s="416"/>
      <c r="DT47" s="416"/>
      <c r="DU47" s="416"/>
      <c r="DV47" s="417"/>
      <c r="DW47" s="417"/>
      <c r="DX47" s="417"/>
      <c r="DY47" s="417"/>
      <c r="DZ47" s="417"/>
      <c r="EA47" s="417"/>
      <c r="EB47" s="417"/>
      <c r="EC47" s="417"/>
      <c r="ED47" s="417"/>
      <c r="EE47" s="417"/>
      <c r="EF47" s="417"/>
      <c r="EG47" s="417"/>
      <c r="EH47" s="417"/>
      <c r="EI47" s="417"/>
      <c r="EJ47" s="417"/>
      <c r="EK47" s="417"/>
      <c r="EL47" s="417"/>
      <c r="EM47" s="417"/>
      <c r="EN47" s="417"/>
      <c r="EO47" s="417"/>
      <c r="EP47" s="417"/>
      <c r="EQ47" s="417"/>
      <c r="ER47" s="417"/>
      <c r="ES47" s="417"/>
      <c r="ET47" s="417"/>
      <c r="EU47" s="417"/>
      <c r="EV47" s="417"/>
      <c r="EW47" s="417"/>
      <c r="EX47" s="417"/>
      <c r="EY47" s="417"/>
      <c r="EZ47" s="417"/>
      <c r="FA47" s="189"/>
      <c r="FB47" s="190"/>
      <c r="FC47" s="191"/>
      <c r="FD47" s="326"/>
      <c r="FE47" s="327"/>
      <c r="FK47" s="192"/>
      <c r="FM47" s="193"/>
      <c r="FN47" s="193"/>
      <c r="FO47" s="194"/>
    </row>
    <row r="48" spans="3:171" s="12" customFormat="1" ht="42.75" customHeight="1" x14ac:dyDescent="0.25">
      <c r="C48" s="184"/>
      <c r="D48" s="185"/>
      <c r="E48" s="414"/>
      <c r="F48" s="186"/>
      <c r="G48" s="186"/>
      <c r="H48" s="414"/>
      <c r="I48" s="416"/>
      <c r="J48" s="187"/>
      <c r="K48" s="188"/>
      <c r="L48" s="187"/>
      <c r="M48" s="188"/>
      <c r="N48" s="187"/>
      <c r="O48" s="188"/>
      <c r="P48" s="187"/>
      <c r="Q48" s="188"/>
      <c r="R48" s="187"/>
      <c r="S48" s="188"/>
      <c r="T48" s="187"/>
      <c r="U48" s="188"/>
      <c r="V48" s="187"/>
      <c r="W48" s="188"/>
      <c r="X48" s="185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  <c r="AS48" s="414"/>
      <c r="AT48" s="414"/>
      <c r="AU48" s="414"/>
      <c r="AV48" s="414"/>
      <c r="AW48" s="414"/>
      <c r="AX48" s="414"/>
      <c r="AY48" s="414"/>
      <c r="AZ48" s="414"/>
      <c r="BA48" s="414"/>
      <c r="BB48" s="414"/>
      <c r="BC48" s="185"/>
      <c r="BD48" s="185"/>
      <c r="BE48" s="414"/>
      <c r="BF48" s="414"/>
      <c r="BG48" s="414"/>
      <c r="BH48" s="414"/>
      <c r="BI48" s="414"/>
      <c r="BJ48" s="414"/>
      <c r="BK48" s="414"/>
      <c r="BL48" s="414"/>
      <c r="BM48" s="414"/>
      <c r="BN48" s="414"/>
      <c r="BO48" s="414"/>
      <c r="BP48" s="414"/>
      <c r="BQ48" s="414"/>
      <c r="BR48" s="414"/>
      <c r="BS48" s="414"/>
      <c r="BT48" s="414"/>
      <c r="BU48" s="414"/>
      <c r="BV48" s="414"/>
      <c r="BW48" s="414"/>
      <c r="BX48" s="414"/>
      <c r="BY48" s="414"/>
      <c r="BZ48" s="414"/>
      <c r="CA48" s="414"/>
      <c r="CB48" s="414"/>
      <c r="CC48" s="414"/>
      <c r="CD48" s="414"/>
      <c r="CE48" s="414"/>
      <c r="CF48" s="414"/>
      <c r="CG48" s="414"/>
      <c r="CH48" s="414"/>
      <c r="CI48" s="185"/>
      <c r="CJ48" s="185"/>
      <c r="CK48" s="185"/>
      <c r="CL48" s="414"/>
      <c r="CM48" s="414"/>
      <c r="CN48" s="414"/>
      <c r="CO48" s="414"/>
      <c r="CP48" s="414"/>
      <c r="CQ48" s="414"/>
      <c r="CR48" s="414"/>
      <c r="CS48" s="414"/>
      <c r="CT48" s="414"/>
      <c r="CU48" s="414"/>
      <c r="CV48" s="414"/>
      <c r="CW48" s="414"/>
      <c r="CX48" s="414"/>
      <c r="CY48" s="414"/>
      <c r="CZ48" s="414"/>
      <c r="DA48" s="414"/>
      <c r="DB48" s="414"/>
      <c r="DC48" s="414"/>
      <c r="DD48" s="414"/>
      <c r="DE48" s="414"/>
      <c r="DF48" s="414"/>
      <c r="DG48" s="414"/>
      <c r="DH48" s="414"/>
      <c r="DI48" s="414"/>
      <c r="DJ48" s="414"/>
      <c r="DK48" s="414"/>
      <c r="DL48" s="414"/>
      <c r="DM48" s="414"/>
      <c r="DN48" s="414"/>
      <c r="DO48" s="414"/>
      <c r="DP48" s="414"/>
      <c r="DQ48" s="185"/>
      <c r="DR48" s="185"/>
      <c r="DS48" s="416"/>
      <c r="DT48" s="416"/>
      <c r="DU48" s="416"/>
      <c r="DV48" s="566"/>
      <c r="DW48" s="566"/>
      <c r="DX48" s="566"/>
      <c r="DY48" s="566"/>
      <c r="DZ48" s="566"/>
      <c r="EA48" s="566"/>
      <c r="EB48" s="566"/>
      <c r="EC48" s="566"/>
      <c r="ED48" s="566"/>
      <c r="EE48" s="566"/>
      <c r="EF48" s="566"/>
      <c r="EG48" s="566"/>
      <c r="EH48" s="566"/>
      <c r="EI48" s="566"/>
      <c r="EJ48" s="566"/>
      <c r="EK48" s="566"/>
      <c r="EL48" s="566"/>
      <c r="EM48" s="566"/>
      <c r="EN48" s="566"/>
      <c r="EO48" s="566"/>
      <c r="EP48" s="566"/>
      <c r="EQ48" s="566"/>
      <c r="ER48" s="566"/>
      <c r="ES48" s="566"/>
      <c r="ET48" s="566"/>
      <c r="EU48" s="566"/>
      <c r="EV48" s="566"/>
      <c r="EW48" s="566"/>
      <c r="EX48" s="566"/>
      <c r="EY48" s="566"/>
      <c r="EZ48" s="566"/>
      <c r="FA48" s="189"/>
      <c r="FB48" s="190"/>
      <c r="FC48" s="191"/>
      <c r="FD48" s="185"/>
      <c r="FE48" s="567"/>
      <c r="FF48" s="567"/>
      <c r="FG48" s="567"/>
      <c r="FH48" s="567"/>
      <c r="FI48" s="567"/>
      <c r="FJ48" s="567"/>
      <c r="FK48" s="568"/>
      <c r="FL48" s="567"/>
      <c r="FM48" s="193"/>
      <c r="FN48" s="193"/>
      <c r="FO48" s="194"/>
    </row>
    <row r="49" spans="3:171" ht="17.25" x14ac:dyDescent="0.3">
      <c r="C49" s="722" t="s">
        <v>99</v>
      </c>
      <c r="D49" s="722"/>
      <c r="E49" s="722"/>
      <c r="F49" s="722"/>
      <c r="G49" s="722"/>
      <c r="H49" s="722"/>
      <c r="I49" s="722"/>
      <c r="J49" s="722"/>
      <c r="K49" s="722"/>
      <c r="L49" s="722"/>
      <c r="M49" s="722"/>
      <c r="N49" s="722"/>
      <c r="O49" s="722"/>
      <c r="P49" s="722"/>
      <c r="Q49" s="722"/>
      <c r="R49" s="722"/>
      <c r="S49" s="722"/>
      <c r="T49" s="722"/>
      <c r="U49" s="722"/>
      <c r="V49" s="722"/>
      <c r="W49" s="722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315"/>
      <c r="DS49" s="181"/>
      <c r="DT49" s="723" t="str">
        <f>DS1</f>
        <v>İLKADIM HALK EĞİTİM MERKEZİ MÜDÜRLÜĞÜ</v>
      </c>
      <c r="DU49" s="723"/>
      <c r="DV49" s="723"/>
      <c r="DW49" s="723"/>
      <c r="DX49" s="723"/>
      <c r="DY49" s="723"/>
      <c r="DZ49" s="723"/>
      <c r="EA49" s="723"/>
      <c r="EB49" s="723"/>
      <c r="EC49" s="723"/>
      <c r="ED49" s="723"/>
      <c r="EE49" s="723"/>
      <c r="EF49" s="723"/>
      <c r="EG49" s="723"/>
      <c r="EH49" s="723"/>
      <c r="EI49" s="723"/>
      <c r="EJ49" s="723"/>
      <c r="EK49" s="723"/>
      <c r="EL49" s="723"/>
      <c r="EM49" s="723"/>
      <c r="EN49" s="723"/>
      <c r="EO49" s="723"/>
      <c r="EP49" s="723"/>
      <c r="EQ49" s="723"/>
      <c r="ER49" s="723"/>
      <c r="ES49" s="723"/>
      <c r="ET49" s="723"/>
      <c r="EU49" s="723"/>
      <c r="EV49" s="723"/>
      <c r="EW49" s="723"/>
      <c r="EX49" s="723"/>
      <c r="EY49" s="723"/>
      <c r="EZ49" s="723"/>
      <c r="FA49" s="723"/>
      <c r="FB49" s="723"/>
      <c r="FC49" s="723"/>
      <c r="FD49" s="723"/>
      <c r="FE49" s="723"/>
    </row>
    <row r="50" spans="3:171" ht="15.75" customHeight="1" x14ac:dyDescent="0.25">
      <c r="C50" s="1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316"/>
      <c r="EJ50" s="565" t="s">
        <v>97</v>
      </c>
      <c r="FM50" s="724"/>
      <c r="FN50" s="724"/>
      <c r="FO50" s="724"/>
    </row>
    <row r="51" spans="3:171" ht="17.25" x14ac:dyDescent="0.3">
      <c r="C51" s="725"/>
      <c r="D51" s="725"/>
      <c r="E51" s="726"/>
      <c r="F51" s="726"/>
      <c r="G51" s="328"/>
      <c r="H51" s="283"/>
      <c r="I51" s="283"/>
      <c r="J51" s="727"/>
      <c r="K51" s="727"/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27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17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420"/>
      <c r="EJ51" s="420" t="s">
        <v>71</v>
      </c>
      <c r="EK51" s="15"/>
      <c r="EL51" s="15"/>
      <c r="EM51" s="15"/>
      <c r="EN51" s="15"/>
      <c r="EO51" s="15"/>
      <c r="EP51" s="15"/>
      <c r="EQ51" s="15"/>
      <c r="ER51" s="15"/>
      <c r="ES51" s="728" t="s">
        <v>89</v>
      </c>
      <c r="ET51" s="728"/>
      <c r="EU51" s="728"/>
      <c r="EV51" s="728"/>
      <c r="EW51" s="728"/>
      <c r="EX51" s="728"/>
      <c r="EY51" s="728"/>
      <c r="EZ51" s="513" t="str">
        <f>AY&amp;"/"&amp;G3</f>
        <v>TEMMUZ/2023</v>
      </c>
      <c r="FA51" s="15"/>
      <c r="FB51" s="15"/>
      <c r="FC51" s="15"/>
      <c r="FD51" s="15"/>
      <c r="FM51" s="724"/>
      <c r="FN51" s="724"/>
      <c r="FO51" s="724"/>
    </row>
    <row r="52" spans="3:171" ht="3" customHeight="1" thickBot="1" x14ac:dyDescent="0.3">
      <c r="C52" s="282"/>
      <c r="D52" s="403"/>
      <c r="E52" s="403"/>
      <c r="F52" s="403"/>
      <c r="G52" s="403"/>
      <c r="H52" s="403"/>
      <c r="I52" s="418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FM52" s="403"/>
      <c r="FN52" s="403"/>
      <c r="FO52" s="403"/>
    </row>
    <row r="53" spans="3:171" ht="15.75" hidden="1" customHeight="1" x14ac:dyDescent="0.25">
      <c r="C53" s="282"/>
      <c r="D53" s="403"/>
      <c r="E53" s="403"/>
      <c r="F53" s="403"/>
      <c r="G53" s="403"/>
      <c r="H53" s="403"/>
      <c r="I53" s="418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28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318"/>
      <c r="DS53" s="183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10"/>
      <c r="FD53" s="4"/>
      <c r="FM53" s="403"/>
      <c r="FN53" s="403"/>
      <c r="FO53" s="403"/>
    </row>
    <row r="54" spans="3:171" ht="15.75" customHeight="1" thickBot="1" x14ac:dyDescent="0.35">
      <c r="C54" s="736"/>
      <c r="D54" s="737"/>
      <c r="E54" s="730"/>
      <c r="F54" s="730"/>
      <c r="G54" s="730"/>
      <c r="H54" s="730"/>
      <c r="I54" s="418"/>
      <c r="J54" s="737"/>
      <c r="K54" s="737"/>
      <c r="L54" s="737"/>
      <c r="M54" s="737"/>
      <c r="N54" s="737"/>
      <c r="O54" s="737"/>
      <c r="P54" s="737"/>
      <c r="Q54" s="737"/>
      <c r="R54" s="737"/>
      <c r="S54" s="737"/>
      <c r="T54" s="737"/>
      <c r="U54" s="737"/>
      <c r="V54" s="737"/>
      <c r="W54" s="737"/>
      <c r="X54" s="109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9"/>
      <c r="BD54" s="109"/>
      <c r="BE54" s="288"/>
      <c r="BF54" s="288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288"/>
      <c r="BR54" s="288"/>
      <c r="BS54" s="288"/>
      <c r="BT54" s="288"/>
      <c r="BU54" s="288"/>
      <c r="BV54" s="288"/>
      <c r="BW54" s="288"/>
      <c r="BX54" s="288"/>
      <c r="BY54" s="288"/>
      <c r="BZ54" s="288"/>
      <c r="CA54" s="288"/>
      <c r="CB54" s="288"/>
      <c r="CC54" s="288"/>
      <c r="CD54" s="288"/>
      <c r="CE54" s="288"/>
      <c r="CF54" s="288"/>
      <c r="CG54" s="288"/>
      <c r="CH54" s="288"/>
      <c r="CI54" s="289"/>
      <c r="CJ54" s="109"/>
      <c r="CK54" s="290"/>
      <c r="CL54" s="291"/>
      <c r="CM54" s="291"/>
      <c r="CN54" s="291"/>
      <c r="CO54" s="291"/>
      <c r="CP54" s="291"/>
      <c r="CQ54" s="291"/>
      <c r="CR54" s="291"/>
      <c r="CS54" s="291"/>
      <c r="CT54" s="291"/>
      <c r="CU54" s="291"/>
      <c r="CV54" s="291"/>
      <c r="CW54" s="291"/>
      <c r="CX54" s="291"/>
      <c r="CY54" s="291"/>
      <c r="CZ54" s="291"/>
      <c r="DA54" s="291"/>
      <c r="DB54" s="291"/>
      <c r="DC54" s="291"/>
      <c r="DD54" s="291"/>
      <c r="DE54" s="291"/>
      <c r="DF54" s="291"/>
      <c r="DG54" s="291"/>
      <c r="DH54" s="291"/>
      <c r="DI54" s="291"/>
      <c r="DJ54" s="291"/>
      <c r="DK54" s="291"/>
      <c r="DL54" s="291"/>
      <c r="DM54" s="291"/>
      <c r="DN54" s="291"/>
      <c r="DO54" s="291"/>
      <c r="DP54" s="291"/>
      <c r="DQ54" s="292"/>
      <c r="DR54" s="292"/>
      <c r="DS54" s="664" t="s">
        <v>29</v>
      </c>
      <c r="DT54" s="176"/>
      <c r="DU54" s="699" t="s">
        <v>92</v>
      </c>
      <c r="DV54" s="171">
        <f>DV6</f>
        <v>1</v>
      </c>
      <c r="DW54" s="172">
        <f t="shared" ref="DW54:FC54" si="205">DW6</f>
        <v>2</v>
      </c>
      <c r="DX54" s="172">
        <f t="shared" si="205"/>
        <v>3</v>
      </c>
      <c r="DY54" s="172">
        <f t="shared" si="205"/>
        <v>4</v>
      </c>
      <c r="DZ54" s="172">
        <f t="shared" si="205"/>
        <v>5</v>
      </c>
      <c r="EA54" s="172">
        <f t="shared" si="205"/>
        <v>6</v>
      </c>
      <c r="EB54" s="172">
        <f t="shared" si="205"/>
        <v>7</v>
      </c>
      <c r="EC54" s="172">
        <f t="shared" si="205"/>
        <v>8</v>
      </c>
      <c r="ED54" s="172">
        <f t="shared" si="205"/>
        <v>9</v>
      </c>
      <c r="EE54" s="172">
        <f t="shared" si="205"/>
        <v>10</v>
      </c>
      <c r="EF54" s="172">
        <f t="shared" si="205"/>
        <v>11</v>
      </c>
      <c r="EG54" s="172">
        <f t="shared" si="205"/>
        <v>12</v>
      </c>
      <c r="EH54" s="172">
        <f t="shared" si="205"/>
        <v>13</v>
      </c>
      <c r="EI54" s="172">
        <f t="shared" si="205"/>
        <v>14</v>
      </c>
      <c r="EJ54" s="172">
        <f t="shared" si="205"/>
        <v>15</v>
      </c>
      <c r="EK54" s="172">
        <f t="shared" si="205"/>
        <v>16</v>
      </c>
      <c r="EL54" s="172">
        <f t="shared" si="205"/>
        <v>17</v>
      </c>
      <c r="EM54" s="172">
        <f t="shared" si="205"/>
        <v>18</v>
      </c>
      <c r="EN54" s="172">
        <f t="shared" si="205"/>
        <v>19</v>
      </c>
      <c r="EO54" s="172">
        <f t="shared" si="205"/>
        <v>20</v>
      </c>
      <c r="EP54" s="172">
        <f t="shared" si="205"/>
        <v>21</v>
      </c>
      <c r="EQ54" s="172">
        <f t="shared" si="205"/>
        <v>22</v>
      </c>
      <c r="ER54" s="172">
        <f t="shared" si="205"/>
        <v>23</v>
      </c>
      <c r="ES54" s="172">
        <f t="shared" si="205"/>
        <v>24</v>
      </c>
      <c r="ET54" s="172">
        <f t="shared" si="205"/>
        <v>25</v>
      </c>
      <c r="EU54" s="172">
        <f t="shared" si="205"/>
        <v>26</v>
      </c>
      <c r="EV54" s="172">
        <f t="shared" si="205"/>
        <v>27</v>
      </c>
      <c r="EW54" s="172">
        <f t="shared" si="205"/>
        <v>28</v>
      </c>
      <c r="EX54" s="172">
        <f t="shared" si="205"/>
        <v>29</v>
      </c>
      <c r="EY54" s="172">
        <f t="shared" si="205"/>
        <v>30</v>
      </c>
      <c r="EZ54" s="173">
        <f t="shared" si="205"/>
        <v>31</v>
      </c>
      <c r="FA54" s="667" t="str">
        <f t="shared" si="205"/>
        <v>GÜNDÜZ TOPLAM</v>
      </c>
      <c r="FB54" s="670" t="str">
        <f t="shared" si="205"/>
        <v>GECE TOPLAM</v>
      </c>
      <c r="FC54" s="691" t="str">
        <f t="shared" si="205"/>
        <v>GENEL TOPLAM</v>
      </c>
      <c r="FD54" s="694" t="str">
        <f>FD6</f>
        <v>İMZA
(Kursiyer İmzası)</v>
      </c>
      <c r="FM54" s="729"/>
      <c r="FN54" s="731"/>
      <c r="FO54" s="732"/>
    </row>
    <row r="55" spans="3:171" s="6" customFormat="1" ht="51.75" hidden="1" customHeight="1" x14ac:dyDescent="0.25">
      <c r="C55" s="736"/>
      <c r="D55" s="285"/>
      <c r="E55" s="285"/>
      <c r="F55" s="285"/>
      <c r="G55" s="285"/>
      <c r="H55" s="285"/>
      <c r="I55" s="285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6"/>
      <c r="BD55" s="293"/>
      <c r="BE55" s="294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5"/>
      <c r="CE55" s="295"/>
      <c r="CF55" s="295"/>
      <c r="CG55" s="295"/>
      <c r="CH55" s="295"/>
      <c r="CI55" s="296"/>
      <c r="CJ55" s="293"/>
      <c r="CK55" s="297"/>
      <c r="CL55" s="298"/>
      <c r="CM55" s="299"/>
      <c r="CN55" s="299"/>
      <c r="CO55" s="299"/>
      <c r="CP55" s="299"/>
      <c r="CQ55" s="299"/>
      <c r="CR55" s="299"/>
      <c r="CS55" s="299"/>
      <c r="CT55" s="299"/>
      <c r="CU55" s="299"/>
      <c r="CV55" s="299"/>
      <c r="CW55" s="299"/>
      <c r="CX55" s="299"/>
      <c r="CY55" s="299"/>
      <c r="CZ55" s="299"/>
      <c r="DA55" s="299"/>
      <c r="DB55" s="299"/>
      <c r="DC55" s="299"/>
      <c r="DD55" s="299"/>
      <c r="DE55" s="299"/>
      <c r="DF55" s="299"/>
      <c r="DG55" s="299"/>
      <c r="DH55" s="299"/>
      <c r="DI55" s="299"/>
      <c r="DJ55" s="299"/>
      <c r="DK55" s="299"/>
      <c r="DL55" s="299"/>
      <c r="DM55" s="299"/>
      <c r="DN55" s="299"/>
      <c r="DO55" s="299"/>
      <c r="DP55" s="299"/>
      <c r="DQ55" s="300"/>
      <c r="DR55" s="300"/>
      <c r="DS55" s="665"/>
      <c r="DT55" s="177"/>
      <c r="DU55" s="700"/>
      <c r="DV55" s="168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70"/>
      <c r="FA55" s="668"/>
      <c r="FB55" s="671"/>
      <c r="FC55" s="692"/>
      <c r="FD55" s="695"/>
      <c r="FK55" s="7"/>
      <c r="FM55" s="730"/>
      <c r="FN55" s="730"/>
      <c r="FO55" s="730"/>
    </row>
    <row r="56" spans="3:171" ht="51.75" customHeight="1" x14ac:dyDescent="0.25">
      <c r="C56" s="736"/>
      <c r="D56" s="733"/>
      <c r="E56" s="734"/>
      <c r="F56" s="730"/>
      <c r="G56" s="730"/>
      <c r="H56" s="730"/>
      <c r="I56" s="418"/>
      <c r="J56" s="735"/>
      <c r="K56" s="735"/>
      <c r="L56" s="735"/>
      <c r="M56" s="735"/>
      <c r="N56" s="735"/>
      <c r="O56" s="735"/>
      <c r="P56" s="735"/>
      <c r="Q56" s="735"/>
      <c r="R56" s="735"/>
      <c r="S56" s="735"/>
      <c r="T56" s="735"/>
      <c r="U56" s="735"/>
      <c r="V56" s="735"/>
      <c r="W56" s="735"/>
      <c r="X56" s="109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4"/>
      <c r="BA56" s="294"/>
      <c r="BB56" s="294"/>
      <c r="BC56" s="294"/>
      <c r="BD56" s="301"/>
      <c r="BE56" s="294"/>
      <c r="BF56" s="294"/>
      <c r="BG56" s="294"/>
      <c r="BH56" s="294"/>
      <c r="BI56" s="294"/>
      <c r="BJ56" s="294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  <c r="BZ56" s="294"/>
      <c r="CA56" s="294"/>
      <c r="CB56" s="294"/>
      <c r="CC56" s="294"/>
      <c r="CD56" s="294"/>
      <c r="CE56" s="294"/>
      <c r="CF56" s="294"/>
      <c r="CG56" s="294"/>
      <c r="CH56" s="294"/>
      <c r="CI56" s="302"/>
      <c r="CJ56" s="301"/>
      <c r="CK56" s="290"/>
      <c r="CL56" s="298"/>
      <c r="CM56" s="298"/>
      <c r="CN56" s="298"/>
      <c r="CO56" s="298"/>
      <c r="CP56" s="298"/>
      <c r="CQ56" s="298"/>
      <c r="CR56" s="298"/>
      <c r="CS56" s="298"/>
      <c r="CT56" s="298"/>
      <c r="CU56" s="298"/>
      <c r="CV56" s="298"/>
      <c r="CW56" s="298"/>
      <c r="CX56" s="298"/>
      <c r="CY56" s="298"/>
      <c r="CZ56" s="298"/>
      <c r="DA56" s="298"/>
      <c r="DB56" s="298"/>
      <c r="DC56" s="298"/>
      <c r="DD56" s="298"/>
      <c r="DE56" s="298"/>
      <c r="DF56" s="298"/>
      <c r="DG56" s="298"/>
      <c r="DH56" s="298"/>
      <c r="DI56" s="298"/>
      <c r="DJ56" s="298"/>
      <c r="DK56" s="298"/>
      <c r="DL56" s="298"/>
      <c r="DM56" s="298"/>
      <c r="DN56" s="298"/>
      <c r="DO56" s="298"/>
      <c r="DP56" s="298"/>
      <c r="DQ56" s="303"/>
      <c r="DR56" s="303"/>
      <c r="DS56" s="665"/>
      <c r="DT56" s="178" t="str">
        <f>DT8</f>
        <v>KURS</v>
      </c>
      <c r="DU56" s="701"/>
      <c r="DV56" s="387">
        <f>DV8</f>
        <v>45108</v>
      </c>
      <c r="DW56" s="388">
        <f t="shared" ref="DW56:FC56" si="206">DW8</f>
        <v>45109</v>
      </c>
      <c r="DX56" s="388">
        <f t="shared" si="206"/>
        <v>45110</v>
      </c>
      <c r="DY56" s="388">
        <f t="shared" si="206"/>
        <v>45111</v>
      </c>
      <c r="DZ56" s="388">
        <f t="shared" si="206"/>
        <v>45112</v>
      </c>
      <c r="EA56" s="388">
        <f t="shared" si="206"/>
        <v>45113</v>
      </c>
      <c r="EB56" s="388">
        <f t="shared" si="206"/>
        <v>45114</v>
      </c>
      <c r="EC56" s="388">
        <f t="shared" si="206"/>
        <v>45115</v>
      </c>
      <c r="ED56" s="388">
        <f t="shared" si="206"/>
        <v>45116</v>
      </c>
      <c r="EE56" s="388">
        <f t="shared" si="206"/>
        <v>45117</v>
      </c>
      <c r="EF56" s="388">
        <f t="shared" si="206"/>
        <v>45118</v>
      </c>
      <c r="EG56" s="388">
        <f t="shared" si="206"/>
        <v>45119</v>
      </c>
      <c r="EH56" s="388">
        <f t="shared" si="206"/>
        <v>45120</v>
      </c>
      <c r="EI56" s="388">
        <f t="shared" si="206"/>
        <v>45121</v>
      </c>
      <c r="EJ56" s="388">
        <f t="shared" si="206"/>
        <v>45122</v>
      </c>
      <c r="EK56" s="388">
        <f t="shared" si="206"/>
        <v>45123</v>
      </c>
      <c r="EL56" s="388">
        <f t="shared" si="206"/>
        <v>45124</v>
      </c>
      <c r="EM56" s="388">
        <f t="shared" si="206"/>
        <v>45125</v>
      </c>
      <c r="EN56" s="388">
        <f t="shared" si="206"/>
        <v>45126</v>
      </c>
      <c r="EO56" s="388">
        <f t="shared" si="206"/>
        <v>45127</v>
      </c>
      <c r="EP56" s="388">
        <f t="shared" si="206"/>
        <v>45128</v>
      </c>
      <c r="EQ56" s="388">
        <f t="shared" si="206"/>
        <v>45129</v>
      </c>
      <c r="ER56" s="388">
        <f t="shared" si="206"/>
        <v>45130</v>
      </c>
      <c r="ES56" s="388">
        <f t="shared" si="206"/>
        <v>45131</v>
      </c>
      <c r="ET56" s="388">
        <f t="shared" si="206"/>
        <v>45132</v>
      </c>
      <c r="EU56" s="388">
        <f t="shared" si="206"/>
        <v>45133</v>
      </c>
      <c r="EV56" s="388">
        <f t="shared" si="206"/>
        <v>45134</v>
      </c>
      <c r="EW56" s="388">
        <f t="shared" si="206"/>
        <v>45135</v>
      </c>
      <c r="EX56" s="388">
        <f t="shared" si="206"/>
        <v>45136</v>
      </c>
      <c r="EY56" s="388">
        <f t="shared" si="206"/>
        <v>45137</v>
      </c>
      <c r="EZ56" s="389">
        <f t="shared" si="206"/>
        <v>45138</v>
      </c>
      <c r="FA56" s="668">
        <f t="shared" si="206"/>
        <v>0</v>
      </c>
      <c r="FB56" s="671">
        <f t="shared" si="206"/>
        <v>0</v>
      </c>
      <c r="FC56" s="692">
        <f t="shared" si="206"/>
        <v>0</v>
      </c>
      <c r="FD56" s="695"/>
      <c r="FM56" s="730"/>
      <c r="FN56" s="730"/>
      <c r="FO56" s="730"/>
    </row>
    <row r="57" spans="3:171" ht="32.25" hidden="1" customHeight="1" x14ac:dyDescent="0.25">
      <c r="C57" s="736"/>
      <c r="D57" s="733"/>
      <c r="E57" s="404"/>
      <c r="F57" s="404"/>
      <c r="G57" s="404"/>
      <c r="H57" s="404"/>
      <c r="I57" s="419"/>
      <c r="J57" s="735"/>
      <c r="K57" s="735"/>
      <c r="L57" s="735"/>
      <c r="M57" s="735"/>
      <c r="N57" s="735"/>
      <c r="O57" s="735"/>
      <c r="P57" s="735"/>
      <c r="Q57" s="735"/>
      <c r="R57" s="735"/>
      <c r="S57" s="735"/>
      <c r="T57" s="735"/>
      <c r="U57" s="735"/>
      <c r="V57" s="735"/>
      <c r="W57" s="735"/>
      <c r="X57" s="109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1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  <c r="BS57" s="304"/>
      <c r="BT57" s="304"/>
      <c r="BU57" s="304"/>
      <c r="BV57" s="304"/>
      <c r="BW57" s="304"/>
      <c r="BX57" s="304"/>
      <c r="BY57" s="304"/>
      <c r="BZ57" s="304"/>
      <c r="CA57" s="304"/>
      <c r="CB57" s="304"/>
      <c r="CC57" s="304"/>
      <c r="CD57" s="304"/>
      <c r="CE57" s="304"/>
      <c r="CF57" s="304"/>
      <c r="CG57" s="304"/>
      <c r="CH57" s="304"/>
      <c r="CI57" s="304"/>
      <c r="CJ57" s="301"/>
      <c r="CK57" s="290"/>
      <c r="CL57" s="304"/>
      <c r="CM57" s="304"/>
      <c r="CN57" s="304"/>
      <c r="CO57" s="304"/>
      <c r="CP57" s="304"/>
      <c r="CQ57" s="304"/>
      <c r="CR57" s="304"/>
      <c r="CS57" s="304"/>
      <c r="CT57" s="304"/>
      <c r="CU57" s="304"/>
      <c r="CV57" s="304"/>
      <c r="CW57" s="304"/>
      <c r="CX57" s="304"/>
      <c r="CY57" s="304"/>
      <c r="CZ57" s="304"/>
      <c r="DA57" s="304"/>
      <c r="DB57" s="304"/>
      <c r="DC57" s="304"/>
      <c r="DD57" s="304"/>
      <c r="DE57" s="304"/>
      <c r="DF57" s="304"/>
      <c r="DG57" s="304"/>
      <c r="DH57" s="304"/>
      <c r="DI57" s="304"/>
      <c r="DJ57" s="304"/>
      <c r="DK57" s="304"/>
      <c r="DL57" s="304"/>
      <c r="DM57" s="304"/>
      <c r="DN57" s="304"/>
      <c r="DO57" s="304"/>
      <c r="DP57" s="304"/>
      <c r="DQ57" s="107"/>
      <c r="DR57" s="107"/>
      <c r="DS57" s="665"/>
      <c r="DT57" s="179"/>
      <c r="DU57" s="456"/>
      <c r="DV57" s="156"/>
      <c r="DW57" s="157"/>
      <c r="DX57" s="157"/>
      <c r="DY57" s="157"/>
      <c r="DZ57" s="157"/>
      <c r="EA57" s="157"/>
      <c r="EB57" s="157"/>
      <c r="EC57" s="157"/>
      <c r="ED57" s="157"/>
      <c r="EE57" s="157"/>
      <c r="EF57" s="157"/>
      <c r="EG57" s="157"/>
      <c r="EH57" s="157"/>
      <c r="EI57" s="157"/>
      <c r="EJ57" s="157"/>
      <c r="EK57" s="157"/>
      <c r="EL57" s="157"/>
      <c r="EM57" s="157"/>
      <c r="EN57" s="157"/>
      <c r="EO57" s="157"/>
      <c r="EP57" s="157"/>
      <c r="EQ57" s="157"/>
      <c r="ER57" s="157"/>
      <c r="ES57" s="157"/>
      <c r="ET57" s="157"/>
      <c r="EU57" s="157"/>
      <c r="EV57" s="157"/>
      <c r="EW57" s="157"/>
      <c r="EX57" s="157"/>
      <c r="EY57" s="157"/>
      <c r="EZ57" s="158"/>
      <c r="FA57" s="668"/>
      <c r="FB57" s="671"/>
      <c r="FC57" s="692"/>
      <c r="FD57" s="695"/>
      <c r="FM57" s="730"/>
      <c r="FN57" s="730"/>
      <c r="FO57" s="730"/>
    </row>
    <row r="58" spans="3:171" ht="51.75" hidden="1" customHeight="1" x14ac:dyDescent="0.25">
      <c r="C58" s="736"/>
      <c r="D58" s="733"/>
      <c r="E58" s="404"/>
      <c r="F58" s="404"/>
      <c r="G58" s="404"/>
      <c r="H58" s="404"/>
      <c r="I58" s="419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109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4"/>
      <c r="AY58" s="294"/>
      <c r="AZ58" s="294"/>
      <c r="BA58" s="294"/>
      <c r="BB58" s="294"/>
      <c r="BC58" s="302"/>
      <c r="BD58" s="301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  <c r="BZ58" s="294"/>
      <c r="CA58" s="294"/>
      <c r="CB58" s="294"/>
      <c r="CC58" s="294"/>
      <c r="CD58" s="294"/>
      <c r="CE58" s="294"/>
      <c r="CF58" s="294"/>
      <c r="CG58" s="294"/>
      <c r="CH58" s="294"/>
      <c r="CI58" s="302"/>
      <c r="CJ58" s="301"/>
      <c r="CK58" s="290"/>
      <c r="CL58" s="304"/>
      <c r="CM58" s="304"/>
      <c r="CN58" s="304"/>
      <c r="CO58" s="304"/>
      <c r="CP58" s="304"/>
      <c r="CQ58" s="304"/>
      <c r="CR58" s="304"/>
      <c r="CS58" s="304"/>
      <c r="CT58" s="304"/>
      <c r="CU58" s="304"/>
      <c r="CV58" s="304"/>
      <c r="CW58" s="304"/>
      <c r="CX58" s="304"/>
      <c r="CY58" s="304"/>
      <c r="CZ58" s="304"/>
      <c r="DA58" s="304"/>
      <c r="DB58" s="304"/>
      <c r="DC58" s="304"/>
      <c r="DD58" s="304"/>
      <c r="DE58" s="304"/>
      <c r="DF58" s="304"/>
      <c r="DG58" s="304"/>
      <c r="DH58" s="304"/>
      <c r="DI58" s="304"/>
      <c r="DJ58" s="304"/>
      <c r="DK58" s="304"/>
      <c r="DL58" s="304"/>
      <c r="DM58" s="304"/>
      <c r="DN58" s="304"/>
      <c r="DO58" s="304"/>
      <c r="DP58" s="304"/>
      <c r="DQ58" s="107"/>
      <c r="DR58" s="107"/>
      <c r="DS58" s="665"/>
      <c r="DT58" s="179"/>
      <c r="DU58" s="456"/>
      <c r="DV58" s="159"/>
      <c r="DW58" s="160"/>
      <c r="DX58" s="160"/>
      <c r="DY58" s="160"/>
      <c r="DZ58" s="160"/>
      <c r="EA58" s="160"/>
      <c r="EB58" s="160"/>
      <c r="EC58" s="160"/>
      <c r="ED58" s="160"/>
      <c r="EE58" s="160"/>
      <c r="EF58" s="160"/>
      <c r="EG58" s="160"/>
      <c r="EH58" s="160"/>
      <c r="EI58" s="160"/>
      <c r="EJ58" s="160"/>
      <c r="EK58" s="160"/>
      <c r="EL58" s="160"/>
      <c r="EM58" s="160"/>
      <c r="EN58" s="160"/>
      <c r="EO58" s="160"/>
      <c r="EP58" s="160"/>
      <c r="EQ58" s="160"/>
      <c r="ER58" s="160"/>
      <c r="ES58" s="160"/>
      <c r="ET58" s="160"/>
      <c r="EU58" s="160"/>
      <c r="EV58" s="160"/>
      <c r="EW58" s="160"/>
      <c r="EX58" s="160"/>
      <c r="EY58" s="160"/>
      <c r="EZ58" s="161"/>
      <c r="FA58" s="668"/>
      <c r="FB58" s="671"/>
      <c r="FC58" s="692"/>
      <c r="FD58" s="695"/>
      <c r="FM58" s="730"/>
      <c r="FN58" s="730"/>
      <c r="FO58" s="730"/>
    </row>
    <row r="59" spans="3:171" ht="33" customHeight="1" thickBot="1" x14ac:dyDescent="0.3">
      <c r="C59" s="736"/>
      <c r="D59" s="733"/>
      <c r="E59" s="286"/>
      <c r="F59" s="287"/>
      <c r="G59" s="286"/>
      <c r="H59" s="286"/>
      <c r="I59" s="286"/>
      <c r="J59" s="402"/>
      <c r="K59" s="280"/>
      <c r="L59" s="402"/>
      <c r="M59" s="280"/>
      <c r="N59" s="402"/>
      <c r="O59" s="280"/>
      <c r="P59" s="402"/>
      <c r="Q59" s="280"/>
      <c r="R59" s="402"/>
      <c r="S59" s="280"/>
      <c r="T59" s="402"/>
      <c r="U59" s="280"/>
      <c r="V59" s="402"/>
      <c r="W59" s="280"/>
      <c r="X59" s="93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93"/>
      <c r="BE59" s="305"/>
      <c r="BF59" s="305"/>
      <c r="BG59" s="305"/>
      <c r="BH59" s="305"/>
      <c r="BI59" s="305"/>
      <c r="BJ59" s="305"/>
      <c r="BK59" s="305"/>
      <c r="BL59" s="305"/>
      <c r="BM59" s="305"/>
      <c r="BN59" s="305"/>
      <c r="BO59" s="305"/>
      <c r="BP59" s="305"/>
      <c r="BQ59" s="305"/>
      <c r="BR59" s="305"/>
      <c r="BS59" s="305"/>
      <c r="BT59" s="305"/>
      <c r="BU59" s="305"/>
      <c r="BV59" s="305"/>
      <c r="BW59" s="305"/>
      <c r="BX59" s="305"/>
      <c r="BY59" s="305"/>
      <c r="BZ59" s="305"/>
      <c r="CA59" s="305"/>
      <c r="CB59" s="305"/>
      <c r="CC59" s="305"/>
      <c r="CD59" s="305"/>
      <c r="CE59" s="305"/>
      <c r="CF59" s="305"/>
      <c r="CG59" s="305"/>
      <c r="CH59" s="305"/>
      <c r="CI59" s="306"/>
      <c r="CJ59" s="93"/>
      <c r="CK59" s="307"/>
      <c r="CL59" s="308"/>
      <c r="CM59" s="308"/>
      <c r="CN59" s="308"/>
      <c r="CO59" s="308"/>
      <c r="CP59" s="308"/>
      <c r="CQ59" s="308"/>
      <c r="CR59" s="308"/>
      <c r="CS59" s="308"/>
      <c r="CT59" s="308"/>
      <c r="CU59" s="308"/>
      <c r="CV59" s="308"/>
      <c r="CW59" s="308"/>
      <c r="CX59" s="308"/>
      <c r="CY59" s="308"/>
      <c r="CZ59" s="308"/>
      <c r="DA59" s="308"/>
      <c r="DB59" s="308"/>
      <c r="DC59" s="308"/>
      <c r="DD59" s="308"/>
      <c r="DE59" s="308"/>
      <c r="DF59" s="308"/>
      <c r="DG59" s="308"/>
      <c r="DH59" s="308"/>
      <c r="DI59" s="308"/>
      <c r="DJ59" s="308"/>
      <c r="DK59" s="308"/>
      <c r="DL59" s="308"/>
      <c r="DM59" s="308"/>
      <c r="DN59" s="308"/>
      <c r="DO59" s="308"/>
      <c r="DP59" s="308"/>
      <c r="DQ59" s="309"/>
      <c r="DR59" s="309"/>
      <c r="DS59" s="666"/>
      <c r="DT59" s="180" t="str">
        <f>DT11</f>
        <v>NO</v>
      </c>
      <c r="DU59" s="545" t="s">
        <v>91</v>
      </c>
      <c r="DV59" s="162" t="str">
        <f>DV11</f>
        <v>Cumartesi</v>
      </c>
      <c r="DW59" s="163" t="str">
        <f t="shared" ref="DW59:FC60" si="207">DW11</f>
        <v>Pazar</v>
      </c>
      <c r="DX59" s="163" t="str">
        <f t="shared" si="207"/>
        <v>Pazartesi</v>
      </c>
      <c r="DY59" s="163" t="str">
        <f t="shared" si="207"/>
        <v>Salı</v>
      </c>
      <c r="DZ59" s="163" t="str">
        <f t="shared" si="207"/>
        <v>Çarşamba</v>
      </c>
      <c r="EA59" s="163" t="str">
        <f t="shared" si="207"/>
        <v>Perşembe</v>
      </c>
      <c r="EB59" s="163" t="str">
        <f t="shared" si="207"/>
        <v>Cuma</v>
      </c>
      <c r="EC59" s="163" t="str">
        <f t="shared" si="207"/>
        <v>Cumartesi</v>
      </c>
      <c r="ED59" s="163" t="str">
        <f t="shared" si="207"/>
        <v>Pazar</v>
      </c>
      <c r="EE59" s="163" t="str">
        <f t="shared" si="207"/>
        <v>Pazartesi</v>
      </c>
      <c r="EF59" s="163" t="str">
        <f t="shared" si="207"/>
        <v>Salı</v>
      </c>
      <c r="EG59" s="163" t="str">
        <f t="shared" si="207"/>
        <v>Çarşamba</v>
      </c>
      <c r="EH59" s="163" t="str">
        <f t="shared" si="207"/>
        <v>Perşembe</v>
      </c>
      <c r="EI59" s="163" t="str">
        <f t="shared" si="207"/>
        <v>Cuma</v>
      </c>
      <c r="EJ59" s="163" t="str">
        <f t="shared" si="207"/>
        <v>Cumartesi</v>
      </c>
      <c r="EK59" s="163" t="str">
        <f t="shared" si="207"/>
        <v>Pazar</v>
      </c>
      <c r="EL59" s="163" t="str">
        <f t="shared" si="207"/>
        <v>Pazartesi</v>
      </c>
      <c r="EM59" s="163" t="str">
        <f t="shared" si="207"/>
        <v>Salı</v>
      </c>
      <c r="EN59" s="163" t="str">
        <f t="shared" si="207"/>
        <v>Çarşamba</v>
      </c>
      <c r="EO59" s="163" t="str">
        <f t="shared" si="207"/>
        <v>Perşembe</v>
      </c>
      <c r="EP59" s="163" t="str">
        <f t="shared" si="207"/>
        <v>Cuma</v>
      </c>
      <c r="EQ59" s="163" t="str">
        <f t="shared" si="207"/>
        <v>Cumartesi</v>
      </c>
      <c r="ER59" s="163" t="str">
        <f t="shared" si="207"/>
        <v>Pazar</v>
      </c>
      <c r="ES59" s="163" t="str">
        <f t="shared" si="207"/>
        <v>Pazartesi</v>
      </c>
      <c r="ET59" s="163" t="str">
        <f t="shared" si="207"/>
        <v>Salı</v>
      </c>
      <c r="EU59" s="163" t="str">
        <f t="shared" si="207"/>
        <v>Çarşamba</v>
      </c>
      <c r="EV59" s="163" t="str">
        <f t="shared" si="207"/>
        <v>Perşembe</v>
      </c>
      <c r="EW59" s="163" t="str">
        <f t="shared" si="207"/>
        <v>Cuma</v>
      </c>
      <c r="EX59" s="163" t="str">
        <f t="shared" si="207"/>
        <v>Cumartesi</v>
      </c>
      <c r="EY59" s="163" t="str">
        <f t="shared" si="207"/>
        <v>Pazar</v>
      </c>
      <c r="EZ59" s="164" t="str">
        <f t="shared" si="207"/>
        <v>Pazartesi</v>
      </c>
      <c r="FA59" s="669">
        <f t="shared" si="207"/>
        <v>0</v>
      </c>
      <c r="FB59" s="672">
        <f t="shared" si="207"/>
        <v>0</v>
      </c>
      <c r="FC59" s="693">
        <f t="shared" si="207"/>
        <v>0</v>
      </c>
      <c r="FD59" s="696"/>
      <c r="FM59" s="730"/>
      <c r="FN59" s="730"/>
      <c r="FO59" s="730"/>
    </row>
    <row r="60" spans="3:171" ht="20.25" customHeight="1" x14ac:dyDescent="0.25">
      <c r="L60" s="187"/>
      <c r="M60" s="188"/>
      <c r="N60" s="187"/>
      <c r="O60" s="188"/>
      <c r="P60" s="187"/>
      <c r="Q60" s="188"/>
      <c r="R60" s="187"/>
      <c r="S60" s="188"/>
      <c r="T60" s="187"/>
      <c r="U60" s="188"/>
      <c r="V60" s="187"/>
      <c r="W60" s="188"/>
      <c r="X60" s="310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1"/>
      <c r="AT60" s="311"/>
      <c r="AU60" s="311"/>
      <c r="AV60" s="311"/>
      <c r="AW60" s="311"/>
      <c r="AX60" s="311"/>
      <c r="AY60" s="311"/>
      <c r="AZ60" s="311"/>
      <c r="BA60" s="311"/>
      <c r="BB60" s="311"/>
      <c r="BC60" s="312"/>
      <c r="BD60" s="310"/>
      <c r="BE60" s="311"/>
      <c r="BF60" s="311"/>
      <c r="BG60" s="311"/>
      <c r="BH60" s="311"/>
      <c r="BI60" s="311"/>
      <c r="BJ60" s="311"/>
      <c r="BK60" s="311"/>
      <c r="BL60" s="311"/>
      <c r="BM60" s="311"/>
      <c r="BN60" s="311"/>
      <c r="BO60" s="311"/>
      <c r="BP60" s="311"/>
      <c r="BQ60" s="311"/>
      <c r="BR60" s="311"/>
      <c r="BS60" s="311"/>
      <c r="BT60" s="311"/>
      <c r="BU60" s="311"/>
      <c r="BV60" s="311"/>
      <c r="BW60" s="311"/>
      <c r="BX60" s="311"/>
      <c r="BY60" s="311"/>
      <c r="BZ60" s="311"/>
      <c r="CA60" s="311"/>
      <c r="CB60" s="311"/>
      <c r="CC60" s="311"/>
      <c r="CD60" s="311"/>
      <c r="CE60" s="311"/>
      <c r="CF60" s="311"/>
      <c r="CG60" s="311"/>
      <c r="CH60" s="311"/>
      <c r="CI60" s="312"/>
      <c r="CJ60" s="310"/>
      <c r="CK60" s="313"/>
      <c r="CL60" s="314"/>
      <c r="CM60" s="314"/>
      <c r="CN60" s="314"/>
      <c r="CO60" s="314"/>
      <c r="CP60" s="314"/>
      <c r="CQ60" s="314"/>
      <c r="CR60" s="314"/>
      <c r="CS60" s="314"/>
      <c r="CT60" s="314"/>
      <c r="CU60" s="314"/>
      <c r="CV60" s="314"/>
      <c r="CW60" s="314"/>
      <c r="CX60" s="314"/>
      <c r="CY60" s="314"/>
      <c r="CZ60" s="314"/>
      <c r="DA60" s="314"/>
      <c r="DB60" s="314"/>
      <c r="DC60" s="314"/>
      <c r="DD60" s="314"/>
      <c r="DE60" s="314"/>
      <c r="DF60" s="314"/>
      <c r="DG60" s="314"/>
      <c r="DH60" s="314"/>
      <c r="DI60" s="314"/>
      <c r="DJ60" s="314"/>
      <c r="DK60" s="314"/>
      <c r="DL60" s="314"/>
      <c r="DM60" s="314"/>
      <c r="DN60" s="314"/>
      <c r="DO60" s="314"/>
      <c r="DP60" s="314"/>
      <c r="DQ60" s="312"/>
      <c r="DR60" s="310"/>
      <c r="DS60" s="716" t="str">
        <f>DS12</f>
        <v/>
      </c>
      <c r="DT60" s="716" t="str">
        <f>DT12</f>
        <v/>
      </c>
      <c r="DU60" s="486" t="str">
        <f>DU12</f>
        <v/>
      </c>
      <c r="DV60" s="518">
        <f>DV12</f>
        <v>0</v>
      </c>
      <c r="DW60" s="519">
        <f t="shared" si="207"/>
        <v>0</v>
      </c>
      <c r="DX60" s="519">
        <f t="shared" si="207"/>
        <v>0</v>
      </c>
      <c r="DY60" s="519">
        <f t="shared" si="207"/>
        <v>0</v>
      </c>
      <c r="DZ60" s="519">
        <f t="shared" si="207"/>
        <v>0</v>
      </c>
      <c r="EA60" s="519">
        <f t="shared" si="207"/>
        <v>0</v>
      </c>
      <c r="EB60" s="519">
        <f t="shared" si="207"/>
        <v>0</v>
      </c>
      <c r="EC60" s="519">
        <f t="shared" si="207"/>
        <v>0</v>
      </c>
      <c r="ED60" s="519">
        <f t="shared" si="207"/>
        <v>0</v>
      </c>
      <c r="EE60" s="519">
        <f t="shared" si="207"/>
        <v>0</v>
      </c>
      <c r="EF60" s="519">
        <f t="shared" si="207"/>
        <v>0</v>
      </c>
      <c r="EG60" s="519">
        <f t="shared" si="207"/>
        <v>0</v>
      </c>
      <c r="EH60" s="519">
        <f t="shared" si="207"/>
        <v>0</v>
      </c>
      <c r="EI60" s="519">
        <f t="shared" si="207"/>
        <v>0</v>
      </c>
      <c r="EJ60" s="519">
        <f t="shared" si="207"/>
        <v>0</v>
      </c>
      <c r="EK60" s="519">
        <f t="shared" si="207"/>
        <v>0</v>
      </c>
      <c r="EL60" s="519">
        <f t="shared" si="207"/>
        <v>0</v>
      </c>
      <c r="EM60" s="519">
        <f t="shared" si="207"/>
        <v>0</v>
      </c>
      <c r="EN60" s="519">
        <f t="shared" si="207"/>
        <v>0</v>
      </c>
      <c r="EO60" s="519">
        <f t="shared" si="207"/>
        <v>0</v>
      </c>
      <c r="EP60" s="519">
        <f t="shared" si="207"/>
        <v>0</v>
      </c>
      <c r="EQ60" s="519">
        <f t="shared" si="207"/>
        <v>0</v>
      </c>
      <c r="ER60" s="519">
        <f t="shared" si="207"/>
        <v>0</v>
      </c>
      <c r="ES60" s="519">
        <f t="shared" si="207"/>
        <v>0</v>
      </c>
      <c r="ET60" s="519">
        <f t="shared" si="207"/>
        <v>0</v>
      </c>
      <c r="EU60" s="519">
        <f t="shared" si="207"/>
        <v>0</v>
      </c>
      <c r="EV60" s="519">
        <f t="shared" si="207"/>
        <v>0</v>
      </c>
      <c r="EW60" s="519">
        <f t="shared" si="207"/>
        <v>0</v>
      </c>
      <c r="EX60" s="519">
        <f t="shared" si="207"/>
        <v>0</v>
      </c>
      <c r="EY60" s="519">
        <f t="shared" si="207"/>
        <v>0</v>
      </c>
      <c r="EZ60" s="520">
        <f t="shared" si="207"/>
        <v>0</v>
      </c>
      <c r="FA60" s="546">
        <f t="shared" si="207"/>
        <v>0</v>
      </c>
      <c r="FB60" s="547">
        <f t="shared" si="207"/>
        <v>0</v>
      </c>
      <c r="FC60" s="548">
        <f t="shared" si="207"/>
        <v>0</v>
      </c>
      <c r="FD60" s="166"/>
      <c r="FM60" s="193"/>
      <c r="FN60" s="193"/>
      <c r="FO60" s="194"/>
    </row>
    <row r="61" spans="3:171" ht="20.25" customHeight="1" x14ac:dyDescent="0.25">
      <c r="C61" s="184"/>
      <c r="D61" s="185"/>
      <c r="E61" s="397"/>
      <c r="F61" s="186"/>
      <c r="G61" s="186"/>
      <c r="H61" s="397"/>
      <c r="I61" s="416"/>
      <c r="J61" s="187"/>
      <c r="K61" s="188"/>
      <c r="L61" s="187"/>
      <c r="M61" s="188"/>
      <c r="N61" s="187"/>
      <c r="O61" s="188"/>
      <c r="P61" s="187"/>
      <c r="Q61" s="188"/>
      <c r="R61" s="187"/>
      <c r="S61" s="188"/>
      <c r="T61" s="187"/>
      <c r="U61" s="188"/>
      <c r="V61" s="187"/>
      <c r="W61" s="188"/>
      <c r="X61" s="310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1"/>
      <c r="AZ61" s="311"/>
      <c r="BA61" s="311"/>
      <c r="BB61" s="311"/>
      <c r="BC61" s="312"/>
      <c r="BD61" s="310"/>
      <c r="BE61" s="311"/>
      <c r="BF61" s="311"/>
      <c r="BG61" s="311"/>
      <c r="BH61" s="311"/>
      <c r="BI61" s="311"/>
      <c r="BJ61" s="311"/>
      <c r="BK61" s="311"/>
      <c r="BL61" s="311"/>
      <c r="BM61" s="311"/>
      <c r="BN61" s="311"/>
      <c r="BO61" s="311"/>
      <c r="BP61" s="311"/>
      <c r="BQ61" s="311"/>
      <c r="BR61" s="311"/>
      <c r="BS61" s="311"/>
      <c r="BT61" s="311"/>
      <c r="BU61" s="311"/>
      <c r="BV61" s="311"/>
      <c r="BW61" s="311"/>
      <c r="BX61" s="311"/>
      <c r="BY61" s="311"/>
      <c r="BZ61" s="311"/>
      <c r="CA61" s="311"/>
      <c r="CB61" s="311"/>
      <c r="CC61" s="311"/>
      <c r="CD61" s="311"/>
      <c r="CE61" s="311"/>
      <c r="CF61" s="311"/>
      <c r="CG61" s="311"/>
      <c r="CH61" s="311"/>
      <c r="CI61" s="312"/>
      <c r="CJ61" s="310"/>
      <c r="CK61" s="313"/>
      <c r="CL61" s="314"/>
      <c r="CM61" s="314"/>
      <c r="CN61" s="314"/>
      <c r="CO61" s="314"/>
      <c r="CP61" s="314"/>
      <c r="CQ61" s="314"/>
      <c r="CR61" s="314"/>
      <c r="CS61" s="314"/>
      <c r="CT61" s="314"/>
      <c r="CU61" s="314"/>
      <c r="CV61" s="314"/>
      <c r="CW61" s="314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2"/>
      <c r="DR61" s="310"/>
      <c r="DS61" s="717"/>
      <c r="DT61" s="717"/>
      <c r="DU61" s="516" t="str">
        <f t="shared" ref="DU61:DU65" si="208">DU13</f>
        <v/>
      </c>
      <c r="DV61" s="521">
        <f t="shared" ref="DS61:FC67" si="209">DV13</f>
        <v>0</v>
      </c>
      <c r="DW61" s="522">
        <f t="shared" si="209"/>
        <v>0</v>
      </c>
      <c r="DX61" s="522">
        <f t="shared" si="209"/>
        <v>0</v>
      </c>
      <c r="DY61" s="522">
        <f t="shared" si="209"/>
        <v>0</v>
      </c>
      <c r="DZ61" s="522">
        <f t="shared" si="209"/>
        <v>0</v>
      </c>
      <c r="EA61" s="522">
        <f t="shared" si="209"/>
        <v>0</v>
      </c>
      <c r="EB61" s="522">
        <f t="shared" si="209"/>
        <v>0</v>
      </c>
      <c r="EC61" s="522">
        <f t="shared" si="209"/>
        <v>0</v>
      </c>
      <c r="ED61" s="522">
        <f t="shared" si="209"/>
        <v>0</v>
      </c>
      <c r="EE61" s="522">
        <f t="shared" si="209"/>
        <v>0</v>
      </c>
      <c r="EF61" s="522">
        <f t="shared" si="209"/>
        <v>0</v>
      </c>
      <c r="EG61" s="522">
        <f t="shared" si="209"/>
        <v>0</v>
      </c>
      <c r="EH61" s="522">
        <f t="shared" si="209"/>
        <v>0</v>
      </c>
      <c r="EI61" s="522">
        <f t="shared" si="209"/>
        <v>0</v>
      </c>
      <c r="EJ61" s="522">
        <f t="shared" si="209"/>
        <v>0</v>
      </c>
      <c r="EK61" s="522">
        <f t="shared" si="209"/>
        <v>0</v>
      </c>
      <c r="EL61" s="522">
        <f t="shared" si="209"/>
        <v>0</v>
      </c>
      <c r="EM61" s="522">
        <f t="shared" si="209"/>
        <v>0</v>
      </c>
      <c r="EN61" s="522">
        <f t="shared" si="209"/>
        <v>0</v>
      </c>
      <c r="EO61" s="522">
        <f t="shared" si="209"/>
        <v>0</v>
      </c>
      <c r="EP61" s="522">
        <f t="shared" si="209"/>
        <v>0</v>
      </c>
      <c r="EQ61" s="522">
        <f t="shared" si="209"/>
        <v>0</v>
      </c>
      <c r="ER61" s="522">
        <f t="shared" si="209"/>
        <v>0</v>
      </c>
      <c r="ES61" s="522">
        <f t="shared" si="209"/>
        <v>0</v>
      </c>
      <c r="ET61" s="522">
        <f t="shared" si="209"/>
        <v>0</v>
      </c>
      <c r="EU61" s="522">
        <f t="shared" si="209"/>
        <v>0</v>
      </c>
      <c r="EV61" s="522">
        <f t="shared" si="209"/>
        <v>0</v>
      </c>
      <c r="EW61" s="522">
        <f t="shared" si="209"/>
        <v>0</v>
      </c>
      <c r="EX61" s="522">
        <f t="shared" si="209"/>
        <v>0</v>
      </c>
      <c r="EY61" s="522">
        <f t="shared" si="209"/>
        <v>0</v>
      </c>
      <c r="EZ61" s="523">
        <f t="shared" si="209"/>
        <v>0</v>
      </c>
      <c r="FA61" s="549">
        <f t="shared" si="209"/>
        <v>0</v>
      </c>
      <c r="FB61" s="550">
        <f t="shared" si="209"/>
        <v>0</v>
      </c>
      <c r="FC61" s="551">
        <f t="shared" si="209"/>
        <v>0</v>
      </c>
      <c r="FD61" s="167"/>
      <c r="FM61" s="193"/>
      <c r="FN61" s="193"/>
      <c r="FO61" s="194"/>
    </row>
    <row r="62" spans="3:171" ht="20.25" customHeight="1" x14ac:dyDescent="0.25">
      <c r="C62" s="184"/>
      <c r="D62" s="185"/>
      <c r="E62" s="397"/>
      <c r="F62" s="186"/>
      <c r="G62" s="186"/>
      <c r="H62" s="397"/>
      <c r="I62" s="416"/>
      <c r="J62" s="187"/>
      <c r="K62" s="188"/>
      <c r="L62" s="187"/>
      <c r="M62" s="188"/>
      <c r="N62" s="187"/>
      <c r="O62" s="188"/>
      <c r="P62" s="187"/>
      <c r="Q62" s="188"/>
      <c r="R62" s="187"/>
      <c r="S62" s="188"/>
      <c r="T62" s="187"/>
      <c r="U62" s="188"/>
      <c r="V62" s="187"/>
      <c r="W62" s="188"/>
      <c r="X62" s="310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  <c r="AM62" s="311"/>
      <c r="AN62" s="311"/>
      <c r="AO62" s="311"/>
      <c r="AP62" s="311"/>
      <c r="AQ62" s="311"/>
      <c r="AR62" s="311"/>
      <c r="AS62" s="311"/>
      <c r="AT62" s="311"/>
      <c r="AU62" s="311"/>
      <c r="AV62" s="311"/>
      <c r="AW62" s="311"/>
      <c r="AX62" s="311"/>
      <c r="AY62" s="311"/>
      <c r="AZ62" s="311"/>
      <c r="BA62" s="311"/>
      <c r="BB62" s="311"/>
      <c r="BC62" s="312"/>
      <c r="BD62" s="310"/>
      <c r="BE62" s="311"/>
      <c r="BF62" s="311"/>
      <c r="BG62" s="311"/>
      <c r="BH62" s="311"/>
      <c r="BI62" s="311"/>
      <c r="BJ62" s="311"/>
      <c r="BK62" s="311"/>
      <c r="BL62" s="311"/>
      <c r="BM62" s="311"/>
      <c r="BN62" s="311"/>
      <c r="BO62" s="311"/>
      <c r="BP62" s="311"/>
      <c r="BQ62" s="311"/>
      <c r="BR62" s="311"/>
      <c r="BS62" s="311"/>
      <c r="BT62" s="311"/>
      <c r="BU62" s="311"/>
      <c r="BV62" s="311"/>
      <c r="BW62" s="311"/>
      <c r="BX62" s="311"/>
      <c r="BY62" s="311"/>
      <c r="BZ62" s="311"/>
      <c r="CA62" s="311"/>
      <c r="CB62" s="311"/>
      <c r="CC62" s="311"/>
      <c r="CD62" s="311"/>
      <c r="CE62" s="311"/>
      <c r="CF62" s="311"/>
      <c r="CG62" s="311"/>
      <c r="CH62" s="311"/>
      <c r="CI62" s="312"/>
      <c r="CJ62" s="310"/>
      <c r="CK62" s="313"/>
      <c r="CL62" s="314"/>
      <c r="CM62" s="314"/>
      <c r="CN62" s="314"/>
      <c r="CO62" s="314"/>
      <c r="CP62" s="314"/>
      <c r="CQ62" s="314"/>
      <c r="CR62" s="314"/>
      <c r="CS62" s="314"/>
      <c r="CT62" s="314"/>
      <c r="CU62" s="314"/>
      <c r="CV62" s="314"/>
      <c r="CW62" s="314"/>
      <c r="CX62" s="314"/>
      <c r="CY62" s="314"/>
      <c r="CZ62" s="314"/>
      <c r="DA62" s="314"/>
      <c r="DB62" s="314"/>
      <c r="DC62" s="314"/>
      <c r="DD62" s="314"/>
      <c r="DE62" s="314"/>
      <c r="DF62" s="314"/>
      <c r="DG62" s="314"/>
      <c r="DH62" s="314"/>
      <c r="DI62" s="314"/>
      <c r="DJ62" s="314"/>
      <c r="DK62" s="314"/>
      <c r="DL62" s="314"/>
      <c r="DM62" s="314"/>
      <c r="DN62" s="314"/>
      <c r="DO62" s="314"/>
      <c r="DP62" s="314"/>
      <c r="DQ62" s="312"/>
      <c r="DR62" s="310"/>
      <c r="DS62" s="738" t="str">
        <f t="shared" si="209"/>
        <v/>
      </c>
      <c r="DT62" s="738" t="str">
        <f t="shared" si="209"/>
        <v/>
      </c>
      <c r="DU62" s="517" t="str">
        <f t="shared" si="208"/>
        <v/>
      </c>
      <c r="DV62" s="524">
        <f t="shared" si="209"/>
        <v>0</v>
      </c>
      <c r="DW62" s="525">
        <f t="shared" si="209"/>
        <v>0</v>
      </c>
      <c r="DX62" s="525">
        <f t="shared" si="209"/>
        <v>0</v>
      </c>
      <c r="DY62" s="525">
        <f t="shared" si="209"/>
        <v>0</v>
      </c>
      <c r="DZ62" s="525">
        <f t="shared" si="209"/>
        <v>0</v>
      </c>
      <c r="EA62" s="525">
        <f t="shared" si="209"/>
        <v>0</v>
      </c>
      <c r="EB62" s="525">
        <f t="shared" si="209"/>
        <v>0</v>
      </c>
      <c r="EC62" s="525">
        <f t="shared" si="209"/>
        <v>0</v>
      </c>
      <c r="ED62" s="525">
        <f t="shared" si="209"/>
        <v>0</v>
      </c>
      <c r="EE62" s="525">
        <f t="shared" si="209"/>
        <v>0</v>
      </c>
      <c r="EF62" s="525">
        <f t="shared" si="209"/>
        <v>0</v>
      </c>
      <c r="EG62" s="525">
        <f t="shared" si="209"/>
        <v>0</v>
      </c>
      <c r="EH62" s="525">
        <f t="shared" si="209"/>
        <v>0</v>
      </c>
      <c r="EI62" s="525">
        <f t="shared" si="209"/>
        <v>0</v>
      </c>
      <c r="EJ62" s="525">
        <f t="shared" si="209"/>
        <v>0</v>
      </c>
      <c r="EK62" s="525">
        <f t="shared" si="209"/>
        <v>0</v>
      </c>
      <c r="EL62" s="525">
        <f t="shared" si="209"/>
        <v>0</v>
      </c>
      <c r="EM62" s="525">
        <f t="shared" si="209"/>
        <v>0</v>
      </c>
      <c r="EN62" s="525">
        <f t="shared" si="209"/>
        <v>0</v>
      </c>
      <c r="EO62" s="525">
        <f t="shared" si="209"/>
        <v>0</v>
      </c>
      <c r="EP62" s="525">
        <f t="shared" si="209"/>
        <v>0</v>
      </c>
      <c r="EQ62" s="525">
        <f t="shared" si="209"/>
        <v>0</v>
      </c>
      <c r="ER62" s="525">
        <f t="shared" si="209"/>
        <v>0</v>
      </c>
      <c r="ES62" s="525">
        <f t="shared" si="209"/>
        <v>0</v>
      </c>
      <c r="ET62" s="525">
        <f t="shared" si="209"/>
        <v>0</v>
      </c>
      <c r="EU62" s="525">
        <f t="shared" si="209"/>
        <v>0</v>
      </c>
      <c r="EV62" s="525">
        <f t="shared" si="209"/>
        <v>0</v>
      </c>
      <c r="EW62" s="525">
        <f t="shared" si="209"/>
        <v>0</v>
      </c>
      <c r="EX62" s="525">
        <f t="shared" si="209"/>
        <v>0</v>
      </c>
      <c r="EY62" s="525">
        <f t="shared" si="209"/>
        <v>0</v>
      </c>
      <c r="EZ62" s="526">
        <f t="shared" si="209"/>
        <v>0</v>
      </c>
      <c r="FA62" s="552">
        <f t="shared" si="209"/>
        <v>0</v>
      </c>
      <c r="FB62" s="553">
        <f t="shared" si="209"/>
        <v>0</v>
      </c>
      <c r="FC62" s="554">
        <f t="shared" si="209"/>
        <v>0</v>
      </c>
      <c r="FD62" s="167"/>
      <c r="FM62" s="193"/>
      <c r="FN62" s="193"/>
      <c r="FO62" s="194"/>
    </row>
    <row r="63" spans="3:171" ht="20.25" customHeight="1" x14ac:dyDescent="0.25">
      <c r="C63" s="184"/>
      <c r="D63" s="185"/>
      <c r="E63" s="397"/>
      <c r="F63" s="186"/>
      <c r="G63" s="186"/>
      <c r="H63" s="397"/>
      <c r="I63" s="416"/>
      <c r="J63" s="187"/>
      <c r="K63" s="188"/>
      <c r="L63" s="187"/>
      <c r="M63" s="188"/>
      <c r="N63" s="187"/>
      <c r="O63" s="188"/>
      <c r="P63" s="187"/>
      <c r="Q63" s="188"/>
      <c r="R63" s="187"/>
      <c r="S63" s="188"/>
      <c r="T63" s="187"/>
      <c r="U63" s="188"/>
      <c r="V63" s="187"/>
      <c r="W63" s="188"/>
      <c r="X63" s="310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311"/>
      <c r="AO63" s="311"/>
      <c r="AP63" s="311"/>
      <c r="AQ63" s="311"/>
      <c r="AR63" s="311"/>
      <c r="AS63" s="311"/>
      <c r="AT63" s="311"/>
      <c r="AU63" s="311"/>
      <c r="AV63" s="311"/>
      <c r="AW63" s="311"/>
      <c r="AX63" s="311"/>
      <c r="AY63" s="311"/>
      <c r="AZ63" s="311"/>
      <c r="BA63" s="311"/>
      <c r="BB63" s="311"/>
      <c r="BC63" s="312"/>
      <c r="BD63" s="310"/>
      <c r="BE63" s="311"/>
      <c r="BF63" s="311"/>
      <c r="BG63" s="311"/>
      <c r="BH63" s="311"/>
      <c r="BI63" s="311"/>
      <c r="BJ63" s="311"/>
      <c r="BK63" s="311"/>
      <c r="BL63" s="311"/>
      <c r="BM63" s="311"/>
      <c r="BN63" s="311"/>
      <c r="BO63" s="311"/>
      <c r="BP63" s="311"/>
      <c r="BQ63" s="311"/>
      <c r="BR63" s="311"/>
      <c r="BS63" s="311"/>
      <c r="BT63" s="311"/>
      <c r="BU63" s="311"/>
      <c r="BV63" s="311"/>
      <c r="BW63" s="311"/>
      <c r="BX63" s="311"/>
      <c r="BY63" s="311"/>
      <c r="BZ63" s="311"/>
      <c r="CA63" s="311"/>
      <c r="CB63" s="311"/>
      <c r="CC63" s="311"/>
      <c r="CD63" s="311"/>
      <c r="CE63" s="311"/>
      <c r="CF63" s="311"/>
      <c r="CG63" s="311"/>
      <c r="CH63" s="311"/>
      <c r="CI63" s="312"/>
      <c r="CJ63" s="310"/>
      <c r="CK63" s="313"/>
      <c r="CL63" s="314"/>
      <c r="CM63" s="314"/>
      <c r="CN63" s="314"/>
      <c r="CO63" s="314"/>
      <c r="CP63" s="314"/>
      <c r="CQ63" s="314"/>
      <c r="CR63" s="314"/>
      <c r="CS63" s="314"/>
      <c r="CT63" s="314"/>
      <c r="CU63" s="314"/>
      <c r="CV63" s="314"/>
      <c r="CW63" s="314"/>
      <c r="CX63" s="314"/>
      <c r="CY63" s="314"/>
      <c r="CZ63" s="314"/>
      <c r="DA63" s="314"/>
      <c r="DB63" s="314"/>
      <c r="DC63" s="314"/>
      <c r="DD63" s="314"/>
      <c r="DE63" s="314"/>
      <c r="DF63" s="314"/>
      <c r="DG63" s="314"/>
      <c r="DH63" s="314"/>
      <c r="DI63" s="314"/>
      <c r="DJ63" s="314"/>
      <c r="DK63" s="314"/>
      <c r="DL63" s="314"/>
      <c r="DM63" s="314"/>
      <c r="DN63" s="314"/>
      <c r="DO63" s="314"/>
      <c r="DP63" s="314"/>
      <c r="DQ63" s="312"/>
      <c r="DR63" s="310"/>
      <c r="DS63" s="717"/>
      <c r="DT63" s="717"/>
      <c r="DU63" s="516" t="str">
        <f t="shared" si="208"/>
        <v/>
      </c>
      <c r="DV63" s="521">
        <f t="shared" si="209"/>
        <v>0</v>
      </c>
      <c r="DW63" s="522">
        <f t="shared" si="209"/>
        <v>0</v>
      </c>
      <c r="DX63" s="522">
        <f t="shared" si="209"/>
        <v>0</v>
      </c>
      <c r="DY63" s="522">
        <f t="shared" si="209"/>
        <v>0</v>
      </c>
      <c r="DZ63" s="522">
        <f t="shared" si="209"/>
        <v>0</v>
      </c>
      <c r="EA63" s="522">
        <f t="shared" si="209"/>
        <v>0</v>
      </c>
      <c r="EB63" s="522">
        <f t="shared" si="209"/>
        <v>0</v>
      </c>
      <c r="EC63" s="522">
        <f t="shared" si="209"/>
        <v>0</v>
      </c>
      <c r="ED63" s="522">
        <f t="shared" si="209"/>
        <v>0</v>
      </c>
      <c r="EE63" s="522">
        <f t="shared" si="209"/>
        <v>0</v>
      </c>
      <c r="EF63" s="522">
        <f t="shared" si="209"/>
        <v>0</v>
      </c>
      <c r="EG63" s="522">
        <f t="shared" si="209"/>
        <v>0</v>
      </c>
      <c r="EH63" s="522">
        <f t="shared" si="209"/>
        <v>0</v>
      </c>
      <c r="EI63" s="522">
        <f t="shared" si="209"/>
        <v>0</v>
      </c>
      <c r="EJ63" s="522">
        <f t="shared" si="209"/>
        <v>0</v>
      </c>
      <c r="EK63" s="522">
        <f t="shared" si="209"/>
        <v>0</v>
      </c>
      <c r="EL63" s="522">
        <f t="shared" si="209"/>
        <v>0</v>
      </c>
      <c r="EM63" s="522">
        <f t="shared" si="209"/>
        <v>0</v>
      </c>
      <c r="EN63" s="522">
        <f t="shared" si="209"/>
        <v>0</v>
      </c>
      <c r="EO63" s="522">
        <f t="shared" si="209"/>
        <v>0</v>
      </c>
      <c r="EP63" s="522">
        <f t="shared" si="209"/>
        <v>0</v>
      </c>
      <c r="EQ63" s="522">
        <f t="shared" si="209"/>
        <v>0</v>
      </c>
      <c r="ER63" s="522">
        <f t="shared" si="209"/>
        <v>0</v>
      </c>
      <c r="ES63" s="522">
        <f t="shared" si="209"/>
        <v>0</v>
      </c>
      <c r="ET63" s="522">
        <f t="shared" si="209"/>
        <v>0</v>
      </c>
      <c r="EU63" s="522">
        <f t="shared" si="209"/>
        <v>0</v>
      </c>
      <c r="EV63" s="522">
        <f t="shared" si="209"/>
        <v>0</v>
      </c>
      <c r="EW63" s="522">
        <f t="shared" si="209"/>
        <v>0</v>
      </c>
      <c r="EX63" s="522">
        <f t="shared" si="209"/>
        <v>0</v>
      </c>
      <c r="EY63" s="522">
        <f t="shared" si="209"/>
        <v>0</v>
      </c>
      <c r="EZ63" s="523">
        <f t="shared" si="209"/>
        <v>0</v>
      </c>
      <c r="FA63" s="549">
        <f t="shared" si="209"/>
        <v>0</v>
      </c>
      <c r="FB63" s="550">
        <f t="shared" si="209"/>
        <v>0</v>
      </c>
      <c r="FC63" s="551">
        <f t="shared" si="209"/>
        <v>0</v>
      </c>
      <c r="FD63" s="167"/>
      <c r="FM63" s="193"/>
      <c r="FN63" s="193"/>
      <c r="FO63" s="194"/>
    </row>
    <row r="64" spans="3:171" ht="20.25" customHeight="1" x14ac:dyDescent="0.25">
      <c r="C64" s="184"/>
      <c r="D64" s="185"/>
      <c r="E64" s="397"/>
      <c r="F64" s="186"/>
      <c r="G64" s="186"/>
      <c r="H64" s="397"/>
      <c r="I64" s="416"/>
      <c r="J64" s="187"/>
      <c r="K64" s="188"/>
      <c r="L64" s="187"/>
      <c r="M64" s="188"/>
      <c r="N64" s="187"/>
      <c r="O64" s="188"/>
      <c r="P64" s="187"/>
      <c r="Q64" s="188"/>
      <c r="R64" s="187"/>
      <c r="S64" s="188"/>
      <c r="T64" s="187"/>
      <c r="U64" s="188"/>
      <c r="V64" s="187"/>
      <c r="W64" s="188"/>
      <c r="X64" s="310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  <c r="AR64" s="311"/>
      <c r="AS64" s="311"/>
      <c r="AT64" s="311"/>
      <c r="AU64" s="311"/>
      <c r="AV64" s="311"/>
      <c r="AW64" s="311"/>
      <c r="AX64" s="311"/>
      <c r="AY64" s="311"/>
      <c r="AZ64" s="311"/>
      <c r="BA64" s="311"/>
      <c r="BB64" s="311"/>
      <c r="BC64" s="312"/>
      <c r="BD64" s="310"/>
      <c r="BE64" s="311"/>
      <c r="BF64" s="311"/>
      <c r="BG64" s="311"/>
      <c r="BH64" s="311"/>
      <c r="BI64" s="311"/>
      <c r="BJ64" s="311"/>
      <c r="BK64" s="311"/>
      <c r="BL64" s="311"/>
      <c r="BM64" s="311"/>
      <c r="BN64" s="311"/>
      <c r="BO64" s="311"/>
      <c r="BP64" s="311"/>
      <c r="BQ64" s="311"/>
      <c r="BR64" s="311"/>
      <c r="BS64" s="311"/>
      <c r="BT64" s="311"/>
      <c r="BU64" s="311"/>
      <c r="BV64" s="311"/>
      <c r="BW64" s="311"/>
      <c r="BX64" s="311"/>
      <c r="BY64" s="311"/>
      <c r="BZ64" s="311"/>
      <c r="CA64" s="311"/>
      <c r="CB64" s="311"/>
      <c r="CC64" s="311"/>
      <c r="CD64" s="311"/>
      <c r="CE64" s="311"/>
      <c r="CF64" s="311"/>
      <c r="CG64" s="311"/>
      <c r="CH64" s="311"/>
      <c r="CI64" s="312"/>
      <c r="CJ64" s="310"/>
      <c r="CK64" s="313"/>
      <c r="CL64" s="314"/>
      <c r="CM64" s="314"/>
      <c r="CN64" s="314"/>
      <c r="CO64" s="314"/>
      <c r="CP64" s="314"/>
      <c r="CQ64" s="314"/>
      <c r="CR64" s="314"/>
      <c r="CS64" s="314"/>
      <c r="CT64" s="314"/>
      <c r="CU64" s="314"/>
      <c r="CV64" s="314"/>
      <c r="CW64" s="314"/>
      <c r="CX64" s="314"/>
      <c r="CY64" s="314"/>
      <c r="CZ64" s="314"/>
      <c r="DA64" s="314"/>
      <c r="DB64" s="314"/>
      <c r="DC64" s="314"/>
      <c r="DD64" s="314"/>
      <c r="DE64" s="314"/>
      <c r="DF64" s="314"/>
      <c r="DG64" s="314"/>
      <c r="DH64" s="314"/>
      <c r="DI64" s="314"/>
      <c r="DJ64" s="314"/>
      <c r="DK64" s="314"/>
      <c r="DL64" s="314"/>
      <c r="DM64" s="314"/>
      <c r="DN64" s="314"/>
      <c r="DO64" s="314"/>
      <c r="DP64" s="314"/>
      <c r="DQ64" s="312"/>
      <c r="DR64" s="310"/>
      <c r="DS64" s="738" t="str">
        <f t="shared" si="209"/>
        <v/>
      </c>
      <c r="DT64" s="738" t="str">
        <f t="shared" si="209"/>
        <v/>
      </c>
      <c r="DU64" s="517" t="str">
        <f t="shared" si="208"/>
        <v/>
      </c>
      <c r="DV64" s="524">
        <f t="shared" si="209"/>
        <v>0</v>
      </c>
      <c r="DW64" s="525">
        <f t="shared" si="209"/>
        <v>0</v>
      </c>
      <c r="DX64" s="525">
        <f t="shared" si="209"/>
        <v>0</v>
      </c>
      <c r="DY64" s="525">
        <f t="shared" si="209"/>
        <v>0</v>
      </c>
      <c r="DZ64" s="525">
        <f t="shared" si="209"/>
        <v>0</v>
      </c>
      <c r="EA64" s="525">
        <f t="shared" si="209"/>
        <v>0</v>
      </c>
      <c r="EB64" s="525">
        <f t="shared" si="209"/>
        <v>0</v>
      </c>
      <c r="EC64" s="525">
        <f t="shared" si="209"/>
        <v>0</v>
      </c>
      <c r="ED64" s="525">
        <f t="shared" si="209"/>
        <v>0</v>
      </c>
      <c r="EE64" s="525">
        <f t="shared" si="209"/>
        <v>0</v>
      </c>
      <c r="EF64" s="525">
        <f t="shared" si="209"/>
        <v>0</v>
      </c>
      <c r="EG64" s="525">
        <f t="shared" si="209"/>
        <v>0</v>
      </c>
      <c r="EH64" s="525">
        <f t="shared" si="209"/>
        <v>0</v>
      </c>
      <c r="EI64" s="525">
        <f t="shared" si="209"/>
        <v>0</v>
      </c>
      <c r="EJ64" s="525">
        <f t="shared" si="209"/>
        <v>0</v>
      </c>
      <c r="EK64" s="525">
        <f t="shared" si="209"/>
        <v>0</v>
      </c>
      <c r="EL64" s="525">
        <f t="shared" si="209"/>
        <v>0</v>
      </c>
      <c r="EM64" s="525">
        <f t="shared" si="209"/>
        <v>0</v>
      </c>
      <c r="EN64" s="525">
        <f t="shared" si="209"/>
        <v>0</v>
      </c>
      <c r="EO64" s="525">
        <f t="shared" si="209"/>
        <v>0</v>
      </c>
      <c r="EP64" s="525">
        <f t="shared" si="209"/>
        <v>0</v>
      </c>
      <c r="EQ64" s="525">
        <f t="shared" si="209"/>
        <v>0</v>
      </c>
      <c r="ER64" s="525">
        <f t="shared" si="209"/>
        <v>0</v>
      </c>
      <c r="ES64" s="525">
        <f t="shared" si="209"/>
        <v>0</v>
      </c>
      <c r="ET64" s="525">
        <f t="shared" si="209"/>
        <v>0</v>
      </c>
      <c r="EU64" s="525">
        <f t="shared" si="209"/>
        <v>0</v>
      </c>
      <c r="EV64" s="525">
        <f t="shared" si="209"/>
        <v>0</v>
      </c>
      <c r="EW64" s="525">
        <f t="shared" si="209"/>
        <v>0</v>
      </c>
      <c r="EX64" s="525">
        <f t="shared" si="209"/>
        <v>0</v>
      </c>
      <c r="EY64" s="525">
        <f t="shared" si="209"/>
        <v>0</v>
      </c>
      <c r="EZ64" s="526">
        <f t="shared" si="209"/>
        <v>0</v>
      </c>
      <c r="FA64" s="552">
        <f t="shared" si="209"/>
        <v>0</v>
      </c>
      <c r="FB64" s="553">
        <f t="shared" si="209"/>
        <v>0</v>
      </c>
      <c r="FC64" s="554">
        <f t="shared" si="209"/>
        <v>0</v>
      </c>
      <c r="FD64" s="167"/>
      <c r="FM64" s="193"/>
      <c r="FN64" s="193"/>
      <c r="FO64" s="194"/>
    </row>
    <row r="65" spans="3:171" ht="20.25" customHeight="1" x14ac:dyDescent="0.25">
      <c r="C65" s="184"/>
      <c r="D65" s="185"/>
      <c r="E65" s="397"/>
      <c r="F65" s="186"/>
      <c r="G65" s="186"/>
      <c r="H65" s="397"/>
      <c r="I65" s="416"/>
      <c r="J65" s="187"/>
      <c r="K65" s="188"/>
      <c r="L65" s="187"/>
      <c r="M65" s="188"/>
      <c r="N65" s="187"/>
      <c r="O65" s="188"/>
      <c r="P65" s="187"/>
      <c r="Q65" s="188"/>
      <c r="R65" s="187"/>
      <c r="S65" s="188"/>
      <c r="T65" s="187"/>
      <c r="U65" s="188"/>
      <c r="V65" s="187"/>
      <c r="W65" s="188"/>
      <c r="X65" s="310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W65" s="311"/>
      <c r="AX65" s="311"/>
      <c r="AY65" s="311"/>
      <c r="AZ65" s="311"/>
      <c r="BA65" s="311"/>
      <c r="BB65" s="311"/>
      <c r="BC65" s="312"/>
      <c r="BD65" s="310"/>
      <c r="BE65" s="311"/>
      <c r="BF65" s="311"/>
      <c r="BG65" s="311"/>
      <c r="BH65" s="311"/>
      <c r="BI65" s="311"/>
      <c r="BJ65" s="311"/>
      <c r="BK65" s="311"/>
      <c r="BL65" s="311"/>
      <c r="BM65" s="311"/>
      <c r="BN65" s="311"/>
      <c r="BO65" s="311"/>
      <c r="BP65" s="311"/>
      <c r="BQ65" s="311"/>
      <c r="BR65" s="311"/>
      <c r="BS65" s="311"/>
      <c r="BT65" s="311"/>
      <c r="BU65" s="311"/>
      <c r="BV65" s="311"/>
      <c r="BW65" s="311"/>
      <c r="BX65" s="311"/>
      <c r="BY65" s="311"/>
      <c r="BZ65" s="311"/>
      <c r="CA65" s="311"/>
      <c r="CB65" s="311"/>
      <c r="CC65" s="311"/>
      <c r="CD65" s="311"/>
      <c r="CE65" s="311"/>
      <c r="CF65" s="311"/>
      <c r="CG65" s="311"/>
      <c r="CH65" s="311"/>
      <c r="CI65" s="312"/>
      <c r="CJ65" s="310"/>
      <c r="CK65" s="313"/>
      <c r="CL65" s="314"/>
      <c r="CM65" s="314"/>
      <c r="CN65" s="314"/>
      <c r="CO65" s="314"/>
      <c r="CP65" s="314"/>
      <c r="CQ65" s="314"/>
      <c r="CR65" s="314"/>
      <c r="CS65" s="314"/>
      <c r="CT65" s="314"/>
      <c r="CU65" s="314"/>
      <c r="CV65" s="314"/>
      <c r="CW65" s="314"/>
      <c r="CX65" s="314"/>
      <c r="CY65" s="314"/>
      <c r="CZ65" s="314"/>
      <c r="DA65" s="314"/>
      <c r="DB65" s="314"/>
      <c r="DC65" s="314"/>
      <c r="DD65" s="314"/>
      <c r="DE65" s="314"/>
      <c r="DF65" s="314"/>
      <c r="DG65" s="314"/>
      <c r="DH65" s="314"/>
      <c r="DI65" s="314"/>
      <c r="DJ65" s="314"/>
      <c r="DK65" s="314"/>
      <c r="DL65" s="314"/>
      <c r="DM65" s="314"/>
      <c r="DN65" s="314"/>
      <c r="DO65" s="314"/>
      <c r="DP65" s="314"/>
      <c r="DQ65" s="312"/>
      <c r="DR65" s="310"/>
      <c r="DS65" s="717"/>
      <c r="DT65" s="717"/>
      <c r="DU65" s="516" t="str">
        <f t="shared" si="208"/>
        <v/>
      </c>
      <c r="DV65" s="521">
        <f t="shared" si="209"/>
        <v>0</v>
      </c>
      <c r="DW65" s="522">
        <f t="shared" si="209"/>
        <v>0</v>
      </c>
      <c r="DX65" s="522">
        <f t="shared" si="209"/>
        <v>0</v>
      </c>
      <c r="DY65" s="522">
        <f t="shared" si="209"/>
        <v>0</v>
      </c>
      <c r="DZ65" s="522">
        <f t="shared" si="209"/>
        <v>0</v>
      </c>
      <c r="EA65" s="522">
        <f t="shared" si="209"/>
        <v>0</v>
      </c>
      <c r="EB65" s="522">
        <f t="shared" si="209"/>
        <v>0</v>
      </c>
      <c r="EC65" s="522">
        <f t="shared" si="209"/>
        <v>0</v>
      </c>
      <c r="ED65" s="522">
        <f t="shared" si="209"/>
        <v>0</v>
      </c>
      <c r="EE65" s="522">
        <f t="shared" si="209"/>
        <v>0</v>
      </c>
      <c r="EF65" s="522">
        <f t="shared" si="209"/>
        <v>0</v>
      </c>
      <c r="EG65" s="522">
        <f t="shared" si="209"/>
        <v>0</v>
      </c>
      <c r="EH65" s="522">
        <f t="shared" si="209"/>
        <v>0</v>
      </c>
      <c r="EI65" s="522">
        <f t="shared" si="209"/>
        <v>0</v>
      </c>
      <c r="EJ65" s="522">
        <f t="shared" si="209"/>
        <v>0</v>
      </c>
      <c r="EK65" s="522">
        <f t="shared" si="209"/>
        <v>0</v>
      </c>
      <c r="EL65" s="522">
        <f t="shared" si="209"/>
        <v>0</v>
      </c>
      <c r="EM65" s="522">
        <f t="shared" si="209"/>
        <v>0</v>
      </c>
      <c r="EN65" s="522">
        <f t="shared" si="209"/>
        <v>0</v>
      </c>
      <c r="EO65" s="522">
        <f t="shared" si="209"/>
        <v>0</v>
      </c>
      <c r="EP65" s="522">
        <f t="shared" si="209"/>
        <v>0</v>
      </c>
      <c r="EQ65" s="522">
        <f t="shared" si="209"/>
        <v>0</v>
      </c>
      <c r="ER65" s="522">
        <f t="shared" si="209"/>
        <v>0</v>
      </c>
      <c r="ES65" s="522">
        <f t="shared" si="209"/>
        <v>0</v>
      </c>
      <c r="ET65" s="522">
        <f t="shared" si="209"/>
        <v>0</v>
      </c>
      <c r="EU65" s="522">
        <f t="shared" si="209"/>
        <v>0</v>
      </c>
      <c r="EV65" s="522">
        <f t="shared" si="209"/>
        <v>0</v>
      </c>
      <c r="EW65" s="522">
        <f t="shared" si="209"/>
        <v>0</v>
      </c>
      <c r="EX65" s="522">
        <f t="shared" si="209"/>
        <v>0</v>
      </c>
      <c r="EY65" s="522">
        <f t="shared" si="209"/>
        <v>0</v>
      </c>
      <c r="EZ65" s="523">
        <f t="shared" si="209"/>
        <v>0</v>
      </c>
      <c r="FA65" s="549">
        <f t="shared" si="209"/>
        <v>0</v>
      </c>
      <c r="FB65" s="550">
        <f t="shared" si="209"/>
        <v>0</v>
      </c>
      <c r="FC65" s="551">
        <f t="shared" si="209"/>
        <v>0</v>
      </c>
      <c r="FD65" s="167"/>
      <c r="FM65" s="193"/>
      <c r="FN65" s="193"/>
      <c r="FO65" s="194"/>
    </row>
    <row r="66" spans="3:171" ht="20.25" customHeight="1" thickBot="1" x14ac:dyDescent="0.3">
      <c r="C66" s="184"/>
      <c r="D66" s="185"/>
      <c r="E66" s="397"/>
      <c r="F66" s="186"/>
      <c r="G66" s="186"/>
      <c r="H66" s="397"/>
      <c r="I66" s="416"/>
      <c r="J66" s="187"/>
      <c r="K66" s="188"/>
      <c r="L66" s="187"/>
      <c r="M66" s="188"/>
      <c r="N66" s="187"/>
      <c r="O66" s="188"/>
      <c r="P66" s="187"/>
      <c r="Q66" s="188"/>
      <c r="R66" s="187"/>
      <c r="S66" s="188"/>
      <c r="T66" s="187"/>
      <c r="U66" s="188"/>
      <c r="V66" s="187"/>
      <c r="W66" s="188"/>
      <c r="X66" s="310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  <c r="AY66" s="311"/>
      <c r="AZ66" s="311"/>
      <c r="BA66" s="311"/>
      <c r="BB66" s="311"/>
      <c r="BC66" s="312"/>
      <c r="BD66" s="310"/>
      <c r="BE66" s="311"/>
      <c r="BF66" s="311"/>
      <c r="BG66" s="311"/>
      <c r="BH66" s="311"/>
      <c r="BI66" s="311"/>
      <c r="BJ66" s="311"/>
      <c r="BK66" s="311"/>
      <c r="BL66" s="311"/>
      <c r="BM66" s="311"/>
      <c r="BN66" s="311"/>
      <c r="BO66" s="311"/>
      <c r="BP66" s="311"/>
      <c r="BQ66" s="311"/>
      <c r="BR66" s="311"/>
      <c r="BS66" s="311"/>
      <c r="BT66" s="311"/>
      <c r="BU66" s="311"/>
      <c r="BV66" s="311"/>
      <c r="BW66" s="311"/>
      <c r="BX66" s="311"/>
      <c r="BY66" s="311"/>
      <c r="BZ66" s="311"/>
      <c r="CA66" s="311"/>
      <c r="CB66" s="311"/>
      <c r="CC66" s="311"/>
      <c r="CD66" s="311"/>
      <c r="CE66" s="311"/>
      <c r="CF66" s="311"/>
      <c r="CG66" s="311"/>
      <c r="CH66" s="311"/>
      <c r="CI66" s="312"/>
      <c r="CJ66" s="310"/>
      <c r="CK66" s="313"/>
      <c r="CL66" s="314"/>
      <c r="CM66" s="314"/>
      <c r="CN66" s="314"/>
      <c r="CO66" s="314"/>
      <c r="CP66" s="314"/>
      <c r="CQ66" s="314"/>
      <c r="CR66" s="314"/>
      <c r="CS66" s="314"/>
      <c r="CT66" s="314"/>
      <c r="CU66" s="314"/>
      <c r="CV66" s="314"/>
      <c r="CW66" s="314"/>
      <c r="CX66" s="314"/>
      <c r="CY66" s="314"/>
      <c r="CZ66" s="314"/>
      <c r="DA66" s="314"/>
      <c r="DB66" s="314"/>
      <c r="DC66" s="314"/>
      <c r="DD66" s="314"/>
      <c r="DE66" s="314"/>
      <c r="DF66" s="314"/>
      <c r="DG66" s="314"/>
      <c r="DH66" s="314"/>
      <c r="DI66" s="314"/>
      <c r="DJ66" s="314"/>
      <c r="DK66" s="314"/>
      <c r="DL66" s="314"/>
      <c r="DM66" s="314"/>
      <c r="DN66" s="314"/>
      <c r="DO66" s="314"/>
      <c r="DP66" s="314"/>
      <c r="DQ66" s="312"/>
      <c r="DR66" s="310"/>
      <c r="DS66" s="468" t="str">
        <f t="shared" si="209"/>
        <v/>
      </c>
      <c r="DT66" s="469" t="str">
        <f t="shared" si="209"/>
        <v/>
      </c>
      <c r="DU66" s="468"/>
      <c r="DV66" s="470">
        <f t="shared" si="209"/>
        <v>0</v>
      </c>
      <c r="DW66" s="471">
        <f t="shared" si="209"/>
        <v>0</v>
      </c>
      <c r="DX66" s="471">
        <f t="shared" si="209"/>
        <v>0</v>
      </c>
      <c r="DY66" s="471">
        <f t="shared" si="209"/>
        <v>0</v>
      </c>
      <c r="DZ66" s="471">
        <f t="shared" si="209"/>
        <v>0</v>
      </c>
      <c r="EA66" s="471">
        <f t="shared" si="209"/>
        <v>0</v>
      </c>
      <c r="EB66" s="471">
        <f t="shared" si="209"/>
        <v>0</v>
      </c>
      <c r="EC66" s="471">
        <f t="shared" si="209"/>
        <v>0</v>
      </c>
      <c r="ED66" s="471">
        <f t="shared" si="209"/>
        <v>0</v>
      </c>
      <c r="EE66" s="471">
        <f t="shared" si="209"/>
        <v>0</v>
      </c>
      <c r="EF66" s="471">
        <f t="shared" si="209"/>
        <v>0</v>
      </c>
      <c r="EG66" s="471">
        <f t="shared" si="209"/>
        <v>0</v>
      </c>
      <c r="EH66" s="471">
        <f t="shared" si="209"/>
        <v>0</v>
      </c>
      <c r="EI66" s="471">
        <f t="shared" si="209"/>
        <v>0</v>
      </c>
      <c r="EJ66" s="471">
        <f t="shared" si="209"/>
        <v>0</v>
      </c>
      <c r="EK66" s="471">
        <f t="shared" si="209"/>
        <v>0</v>
      </c>
      <c r="EL66" s="471">
        <f t="shared" si="209"/>
        <v>0</v>
      </c>
      <c r="EM66" s="471">
        <f t="shared" si="209"/>
        <v>0</v>
      </c>
      <c r="EN66" s="471">
        <f t="shared" si="209"/>
        <v>0</v>
      </c>
      <c r="EO66" s="471">
        <f t="shared" si="209"/>
        <v>0</v>
      </c>
      <c r="EP66" s="471">
        <f t="shared" si="209"/>
        <v>0</v>
      </c>
      <c r="EQ66" s="471">
        <f t="shared" si="209"/>
        <v>0</v>
      </c>
      <c r="ER66" s="471">
        <f t="shared" si="209"/>
        <v>0</v>
      </c>
      <c r="ES66" s="471">
        <f t="shared" si="209"/>
        <v>0</v>
      </c>
      <c r="ET66" s="471">
        <f t="shared" si="209"/>
        <v>0</v>
      </c>
      <c r="EU66" s="471">
        <f t="shared" si="209"/>
        <v>0</v>
      </c>
      <c r="EV66" s="471">
        <f t="shared" si="209"/>
        <v>0</v>
      </c>
      <c r="EW66" s="471">
        <f t="shared" si="209"/>
        <v>0</v>
      </c>
      <c r="EX66" s="471">
        <f t="shared" si="209"/>
        <v>0</v>
      </c>
      <c r="EY66" s="471">
        <f t="shared" si="209"/>
        <v>0</v>
      </c>
      <c r="EZ66" s="472">
        <f t="shared" si="209"/>
        <v>0</v>
      </c>
      <c r="FA66" s="258">
        <f t="shared" si="209"/>
        <v>0</v>
      </c>
      <c r="FB66" s="259">
        <f t="shared" si="209"/>
        <v>0</v>
      </c>
      <c r="FC66" s="260">
        <f t="shared" si="209"/>
        <v>0</v>
      </c>
      <c r="FD66" s="167"/>
      <c r="FM66" s="193"/>
      <c r="FN66" s="193"/>
      <c r="FO66" s="194"/>
    </row>
    <row r="67" spans="3:171" ht="20.25" customHeight="1" thickBot="1" x14ac:dyDescent="0.3">
      <c r="C67" s="184"/>
      <c r="D67" s="185"/>
      <c r="E67" s="397"/>
      <c r="F67" s="186"/>
      <c r="G67" s="186"/>
      <c r="H67" s="397"/>
      <c r="I67" s="416"/>
      <c r="J67" s="187"/>
      <c r="K67" s="188"/>
      <c r="L67" s="187"/>
      <c r="M67" s="188"/>
      <c r="N67" s="187"/>
      <c r="O67" s="188"/>
      <c r="P67" s="187"/>
      <c r="Q67" s="188"/>
      <c r="R67" s="187"/>
      <c r="S67" s="188"/>
      <c r="T67" s="187"/>
      <c r="U67" s="188"/>
      <c r="V67" s="187"/>
      <c r="W67" s="188"/>
      <c r="X67" s="310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11"/>
      <c r="AL67" s="311"/>
      <c r="AM67" s="311"/>
      <c r="AN67" s="311"/>
      <c r="AO67" s="311"/>
      <c r="AP67" s="311"/>
      <c r="AQ67" s="311"/>
      <c r="AR67" s="311"/>
      <c r="AS67" s="311"/>
      <c r="AT67" s="311"/>
      <c r="AU67" s="311"/>
      <c r="AV67" s="311"/>
      <c r="AW67" s="311"/>
      <c r="AX67" s="311"/>
      <c r="AY67" s="311"/>
      <c r="AZ67" s="311"/>
      <c r="BA67" s="311"/>
      <c r="BB67" s="311"/>
      <c r="BC67" s="312"/>
      <c r="BD67" s="310"/>
      <c r="BE67" s="311"/>
      <c r="BF67" s="311"/>
      <c r="BG67" s="311"/>
      <c r="BH67" s="311"/>
      <c r="BI67" s="311"/>
      <c r="BJ67" s="311"/>
      <c r="BK67" s="311"/>
      <c r="BL67" s="311"/>
      <c r="BM67" s="311"/>
      <c r="BN67" s="311"/>
      <c r="BO67" s="311"/>
      <c r="BP67" s="311"/>
      <c r="BQ67" s="311"/>
      <c r="BR67" s="311"/>
      <c r="BS67" s="311"/>
      <c r="BT67" s="311"/>
      <c r="BU67" s="311"/>
      <c r="BV67" s="311"/>
      <c r="BW67" s="311"/>
      <c r="BX67" s="311"/>
      <c r="BY67" s="311"/>
      <c r="BZ67" s="311"/>
      <c r="CA67" s="311"/>
      <c r="CB67" s="311"/>
      <c r="CC67" s="311"/>
      <c r="CD67" s="311"/>
      <c r="CE67" s="311"/>
      <c r="CF67" s="311"/>
      <c r="CG67" s="311"/>
      <c r="CH67" s="311"/>
      <c r="CI67" s="312"/>
      <c r="CJ67" s="310"/>
      <c r="CK67" s="313"/>
      <c r="CL67" s="314"/>
      <c r="CM67" s="314"/>
      <c r="CN67" s="314"/>
      <c r="CO67" s="314"/>
      <c r="CP67" s="314"/>
      <c r="CQ67" s="314"/>
      <c r="CR67" s="314"/>
      <c r="CS67" s="314"/>
      <c r="CT67" s="314"/>
      <c r="CU67" s="314"/>
      <c r="CV67" s="314"/>
      <c r="CW67" s="314"/>
      <c r="CX67" s="314"/>
      <c r="CY67" s="314"/>
      <c r="CZ67" s="314"/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14"/>
      <c r="DM67" s="314"/>
      <c r="DN67" s="314"/>
      <c r="DO67" s="314"/>
      <c r="DP67" s="314"/>
      <c r="DQ67" s="312"/>
      <c r="DR67" s="310"/>
      <c r="DS67" s="558"/>
      <c r="DT67" s="559" t="str">
        <f>DS19</f>
        <v>TOPLAM</v>
      </c>
      <c r="DU67" s="558"/>
      <c r="DV67" s="560">
        <f t="shared" si="209"/>
        <v>0</v>
      </c>
      <c r="DW67" s="561">
        <f t="shared" si="209"/>
        <v>0</v>
      </c>
      <c r="DX67" s="561">
        <f t="shared" si="209"/>
        <v>0</v>
      </c>
      <c r="DY67" s="561">
        <f t="shared" si="209"/>
        <v>0</v>
      </c>
      <c r="DZ67" s="561">
        <f t="shared" si="209"/>
        <v>0</v>
      </c>
      <c r="EA67" s="561">
        <f t="shared" si="209"/>
        <v>0</v>
      </c>
      <c r="EB67" s="561">
        <f t="shared" si="209"/>
        <v>0</v>
      </c>
      <c r="EC67" s="561">
        <f t="shared" si="209"/>
        <v>0</v>
      </c>
      <c r="ED67" s="561">
        <f t="shared" si="209"/>
        <v>0</v>
      </c>
      <c r="EE67" s="561">
        <f t="shared" si="209"/>
        <v>0</v>
      </c>
      <c r="EF67" s="561">
        <f t="shared" si="209"/>
        <v>0</v>
      </c>
      <c r="EG67" s="561">
        <f t="shared" si="209"/>
        <v>0</v>
      </c>
      <c r="EH67" s="561">
        <f t="shared" si="209"/>
        <v>0</v>
      </c>
      <c r="EI67" s="561">
        <f t="shared" si="209"/>
        <v>0</v>
      </c>
      <c r="EJ67" s="561">
        <f t="shared" si="209"/>
        <v>0</v>
      </c>
      <c r="EK67" s="561">
        <f t="shared" si="209"/>
        <v>0</v>
      </c>
      <c r="EL67" s="561">
        <f t="shared" si="209"/>
        <v>0</v>
      </c>
      <c r="EM67" s="561">
        <f t="shared" si="209"/>
        <v>0</v>
      </c>
      <c r="EN67" s="561">
        <f t="shared" si="209"/>
        <v>0</v>
      </c>
      <c r="EO67" s="561">
        <f t="shared" si="209"/>
        <v>0</v>
      </c>
      <c r="EP67" s="561">
        <f t="shared" si="209"/>
        <v>0</v>
      </c>
      <c r="EQ67" s="561">
        <f t="shared" si="209"/>
        <v>0</v>
      </c>
      <c r="ER67" s="561">
        <f t="shared" si="209"/>
        <v>0</v>
      </c>
      <c r="ES67" s="561">
        <f t="shared" si="209"/>
        <v>0</v>
      </c>
      <c r="ET67" s="561">
        <f t="shared" si="209"/>
        <v>0</v>
      </c>
      <c r="EU67" s="561">
        <f t="shared" si="209"/>
        <v>0</v>
      </c>
      <c r="EV67" s="561">
        <f t="shared" si="209"/>
        <v>0</v>
      </c>
      <c r="EW67" s="561">
        <f t="shared" si="209"/>
        <v>0</v>
      </c>
      <c r="EX67" s="561">
        <f t="shared" si="209"/>
        <v>0</v>
      </c>
      <c r="EY67" s="561">
        <f t="shared" si="209"/>
        <v>0</v>
      </c>
      <c r="EZ67" s="556">
        <f t="shared" si="209"/>
        <v>0</v>
      </c>
      <c r="FA67" s="555">
        <f t="shared" si="209"/>
        <v>0</v>
      </c>
      <c r="FB67" s="556">
        <f t="shared" si="209"/>
        <v>0</v>
      </c>
      <c r="FC67" s="557">
        <f t="shared" si="209"/>
        <v>0</v>
      </c>
      <c r="FD67" s="393"/>
      <c r="FM67" s="193"/>
      <c r="FN67" s="193"/>
      <c r="FO67" s="194"/>
    </row>
    <row r="68" spans="3:171" s="262" customFormat="1" ht="33.75" hidden="1" customHeight="1" x14ac:dyDescent="0.25">
      <c r="C68" s="184"/>
      <c r="D68" s="185"/>
      <c r="E68" s="397"/>
      <c r="F68" s="186"/>
      <c r="G68" s="186"/>
      <c r="H68" s="397"/>
      <c r="I68" s="416"/>
      <c r="J68" s="187"/>
      <c r="K68" s="188"/>
      <c r="L68" s="187"/>
      <c r="M68" s="188"/>
      <c r="N68" s="187"/>
      <c r="O68" s="188"/>
      <c r="P68" s="187"/>
      <c r="Q68" s="188"/>
      <c r="R68" s="187"/>
      <c r="S68" s="188"/>
      <c r="T68" s="187"/>
      <c r="U68" s="188"/>
      <c r="V68" s="187"/>
      <c r="W68" s="281"/>
      <c r="X68" s="251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52"/>
      <c r="BD68" s="252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52"/>
      <c r="CJ68" s="252"/>
      <c r="CK68" s="252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44"/>
      <c r="CX68" s="244"/>
      <c r="CY68" s="244"/>
      <c r="CZ68" s="244"/>
      <c r="DA68" s="244"/>
      <c r="DB68" s="244"/>
      <c r="DC68" s="244"/>
      <c r="DD68" s="244"/>
      <c r="DE68" s="244"/>
      <c r="DF68" s="244"/>
      <c r="DG68" s="244"/>
      <c r="DH68" s="244"/>
      <c r="DI68" s="244"/>
      <c r="DJ68" s="244"/>
      <c r="DK68" s="244"/>
      <c r="DL68" s="244"/>
      <c r="DM68" s="244"/>
      <c r="DN68" s="244"/>
      <c r="DO68" s="244"/>
      <c r="DP68" s="244"/>
      <c r="DQ68" s="252"/>
      <c r="DR68" s="319"/>
      <c r="DS68" s="253"/>
      <c r="DT68" s="254"/>
      <c r="DU68" s="457"/>
      <c r="DV68" s="255"/>
      <c r="DW68" s="256"/>
      <c r="DX68" s="256"/>
      <c r="DY68" s="256"/>
      <c r="DZ68" s="256"/>
      <c r="EA68" s="256"/>
      <c r="EB68" s="256"/>
      <c r="EC68" s="256"/>
      <c r="ED68" s="256"/>
      <c r="EE68" s="256"/>
      <c r="EF68" s="256"/>
      <c r="EG68" s="256"/>
      <c r="EH68" s="256"/>
      <c r="EI68" s="256"/>
      <c r="EJ68" s="256"/>
      <c r="EK68" s="256"/>
      <c r="EL68" s="256"/>
      <c r="EM68" s="256"/>
      <c r="EN68" s="256"/>
      <c r="EO68" s="256"/>
      <c r="EP68" s="256"/>
      <c r="EQ68" s="256"/>
      <c r="ER68" s="256"/>
      <c r="ES68" s="256"/>
      <c r="ET68" s="256"/>
      <c r="EU68" s="256"/>
      <c r="EV68" s="256"/>
      <c r="EW68" s="256"/>
      <c r="EX68" s="256"/>
      <c r="EY68" s="256"/>
      <c r="EZ68" s="257"/>
      <c r="FA68" s="258"/>
      <c r="FB68" s="259"/>
      <c r="FC68" s="260"/>
      <c r="FD68" s="261"/>
      <c r="FK68" s="263"/>
      <c r="FM68" s="278"/>
      <c r="FN68" s="278"/>
      <c r="FO68" s="277"/>
    </row>
    <row r="69" spans="3:171" s="262" customFormat="1" ht="33.75" hidden="1" customHeight="1" x14ac:dyDescent="0.25">
      <c r="C69" s="184"/>
      <c r="D69" s="185"/>
      <c r="E69" s="397"/>
      <c r="F69" s="186"/>
      <c r="G69" s="186"/>
      <c r="H69" s="397"/>
      <c r="I69" s="416"/>
      <c r="J69" s="187"/>
      <c r="K69" s="188"/>
      <c r="L69" s="187"/>
      <c r="M69" s="188"/>
      <c r="N69" s="187"/>
      <c r="O69" s="188"/>
      <c r="P69" s="187"/>
      <c r="Q69" s="188"/>
      <c r="R69" s="187"/>
      <c r="S69" s="188"/>
      <c r="T69" s="187"/>
      <c r="U69" s="188"/>
      <c r="V69" s="187"/>
      <c r="W69" s="281"/>
      <c r="X69" s="229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30"/>
      <c r="BD69" s="230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30"/>
      <c r="CJ69" s="230"/>
      <c r="CK69" s="230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1"/>
      <c r="CX69" s="221"/>
      <c r="CY69" s="221"/>
      <c r="CZ69" s="221"/>
      <c r="DA69" s="221"/>
      <c r="DB69" s="221"/>
      <c r="DC69" s="221"/>
      <c r="DD69" s="221"/>
      <c r="DE69" s="221"/>
      <c r="DF69" s="221"/>
      <c r="DG69" s="221"/>
      <c r="DH69" s="221"/>
      <c r="DI69" s="221"/>
      <c r="DJ69" s="221"/>
      <c r="DK69" s="221"/>
      <c r="DL69" s="221"/>
      <c r="DM69" s="221"/>
      <c r="DN69" s="221"/>
      <c r="DO69" s="221"/>
      <c r="DP69" s="221"/>
      <c r="DQ69" s="230"/>
      <c r="DR69" s="319"/>
      <c r="DS69" s="231"/>
      <c r="DT69" s="232"/>
      <c r="DU69" s="458"/>
      <c r="DV69" s="233"/>
      <c r="DW69" s="234"/>
      <c r="DX69" s="234"/>
      <c r="DY69" s="234"/>
      <c r="DZ69" s="234"/>
      <c r="EA69" s="234"/>
      <c r="EB69" s="234"/>
      <c r="EC69" s="234"/>
      <c r="ED69" s="234"/>
      <c r="EE69" s="234"/>
      <c r="EF69" s="234"/>
      <c r="EG69" s="234"/>
      <c r="EH69" s="234"/>
      <c r="EI69" s="234"/>
      <c r="EJ69" s="234"/>
      <c r="EK69" s="234"/>
      <c r="EL69" s="234"/>
      <c r="EM69" s="234"/>
      <c r="EN69" s="234"/>
      <c r="EO69" s="234"/>
      <c r="EP69" s="234"/>
      <c r="EQ69" s="234"/>
      <c r="ER69" s="234"/>
      <c r="ES69" s="234"/>
      <c r="ET69" s="234"/>
      <c r="EU69" s="234"/>
      <c r="EV69" s="234"/>
      <c r="EW69" s="234"/>
      <c r="EX69" s="234"/>
      <c r="EY69" s="234"/>
      <c r="EZ69" s="235"/>
      <c r="FA69" s="236"/>
      <c r="FB69" s="237"/>
      <c r="FC69" s="238"/>
      <c r="FD69" s="239"/>
      <c r="FK69" s="263"/>
      <c r="FM69" s="215"/>
      <c r="FN69" s="215"/>
      <c r="FO69" s="216"/>
    </row>
    <row r="70" spans="3:171" s="12" customFormat="1" ht="21.75" hidden="1" customHeight="1" x14ac:dyDescent="0.25">
      <c r="C70" s="184"/>
      <c r="D70" s="185"/>
      <c r="E70" s="397"/>
      <c r="F70" s="397"/>
      <c r="G70" s="397"/>
      <c r="H70" s="397"/>
      <c r="I70" s="416"/>
      <c r="J70" s="187"/>
      <c r="K70" s="188"/>
      <c r="L70" s="187"/>
      <c r="M70" s="188"/>
      <c r="N70" s="187"/>
      <c r="O70" s="188"/>
      <c r="P70" s="187"/>
      <c r="Q70" s="188"/>
      <c r="R70" s="187"/>
      <c r="S70" s="188"/>
      <c r="T70" s="187"/>
      <c r="U70" s="188"/>
      <c r="V70" s="187"/>
      <c r="W70" s="281"/>
      <c r="X70" s="251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52"/>
      <c r="BD70" s="252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52"/>
      <c r="CJ70" s="252"/>
      <c r="CK70" s="252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52"/>
      <c r="DR70" s="319"/>
      <c r="DS70" s="253"/>
      <c r="DT70" s="254"/>
      <c r="DU70" s="457"/>
      <c r="DV70" s="255"/>
      <c r="DW70" s="256"/>
      <c r="DX70" s="256"/>
      <c r="DY70" s="256"/>
      <c r="DZ70" s="256"/>
      <c r="EA70" s="256"/>
      <c r="EB70" s="256"/>
      <c r="EC70" s="256"/>
      <c r="ED70" s="256"/>
      <c r="EE70" s="256"/>
      <c r="EF70" s="256"/>
      <c r="EG70" s="256"/>
      <c r="EH70" s="256"/>
      <c r="EI70" s="256"/>
      <c r="EJ70" s="256"/>
      <c r="EK70" s="256"/>
      <c r="EL70" s="256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6"/>
      <c r="EX70" s="256"/>
      <c r="EY70" s="256"/>
      <c r="EZ70" s="257"/>
      <c r="FA70" s="258"/>
      <c r="FB70" s="259"/>
      <c r="FC70" s="260"/>
      <c r="FD70" s="261"/>
      <c r="FK70" s="192"/>
      <c r="FM70" s="215"/>
      <c r="FN70" s="215"/>
      <c r="FO70" s="216"/>
    </row>
    <row r="71" spans="3:171" s="12" customFormat="1" ht="21.75" hidden="1" customHeight="1" x14ac:dyDescent="0.25">
      <c r="C71" s="184"/>
      <c r="D71" s="185"/>
      <c r="E71" s="397"/>
      <c r="F71" s="397"/>
      <c r="G71" s="397"/>
      <c r="H71" s="397"/>
      <c r="I71" s="416"/>
      <c r="J71" s="187"/>
      <c r="K71" s="188"/>
      <c r="L71" s="187"/>
      <c r="M71" s="188"/>
      <c r="N71" s="187"/>
      <c r="O71" s="188"/>
      <c r="P71" s="187"/>
      <c r="Q71" s="188"/>
      <c r="R71" s="187"/>
      <c r="S71" s="188"/>
      <c r="T71" s="187"/>
      <c r="U71" s="188"/>
      <c r="V71" s="187"/>
      <c r="W71" s="281"/>
      <c r="X71" s="204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205"/>
      <c r="BD71" s="205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205"/>
      <c r="CJ71" s="205"/>
      <c r="CK71" s="205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205"/>
      <c r="DR71" s="319"/>
      <c r="DS71" s="206"/>
      <c r="DT71" s="207"/>
      <c r="DU71" s="459"/>
      <c r="DV71" s="208"/>
      <c r="DW71" s="209"/>
      <c r="DX71" s="209"/>
      <c r="DY71" s="209"/>
      <c r="DZ71" s="209"/>
      <c r="EA71" s="209"/>
      <c r="EB71" s="209"/>
      <c r="EC71" s="209"/>
      <c r="ED71" s="209"/>
      <c r="EE71" s="209"/>
      <c r="EF71" s="209"/>
      <c r="EG71" s="209"/>
      <c r="EH71" s="209"/>
      <c r="EI71" s="209"/>
      <c r="EJ71" s="209"/>
      <c r="EK71" s="209"/>
      <c r="EL71" s="209"/>
      <c r="EM71" s="209"/>
      <c r="EN71" s="209"/>
      <c r="EO71" s="209"/>
      <c r="EP71" s="209"/>
      <c r="EQ71" s="209"/>
      <c r="ER71" s="209"/>
      <c r="ES71" s="209"/>
      <c r="ET71" s="209"/>
      <c r="EU71" s="209"/>
      <c r="EV71" s="209"/>
      <c r="EW71" s="209"/>
      <c r="EX71" s="209"/>
      <c r="EY71" s="209"/>
      <c r="EZ71" s="210"/>
      <c r="FA71" s="211"/>
      <c r="FB71" s="212"/>
      <c r="FC71" s="213"/>
      <c r="FD71" s="214"/>
      <c r="FK71" s="192"/>
      <c r="FM71" s="215"/>
      <c r="FN71" s="215"/>
      <c r="FO71" s="216"/>
    </row>
    <row r="72" spans="3:171" s="12" customFormat="1" ht="17.25" hidden="1" customHeight="1" x14ac:dyDescent="0.25">
      <c r="C72" s="184"/>
      <c r="D72" s="185"/>
      <c r="E72" s="397"/>
      <c r="F72" s="397"/>
      <c r="G72" s="397"/>
      <c r="H72" s="397"/>
      <c r="I72" s="416"/>
      <c r="J72" s="187"/>
      <c r="K72" s="188"/>
      <c r="L72" s="187"/>
      <c r="M72" s="188"/>
      <c r="N72" s="187"/>
      <c r="O72" s="188"/>
      <c r="P72" s="187"/>
      <c r="Q72" s="188"/>
      <c r="R72" s="187"/>
      <c r="S72" s="188"/>
      <c r="T72" s="187"/>
      <c r="U72" s="188"/>
      <c r="V72" s="187"/>
      <c r="W72" s="281"/>
      <c r="X72" s="204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205"/>
      <c r="BD72" s="205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205"/>
      <c r="CJ72" s="205"/>
      <c r="CK72" s="205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205"/>
      <c r="DR72" s="319"/>
      <c r="DS72" s="206"/>
      <c r="DT72" s="207"/>
      <c r="DU72" s="459"/>
      <c r="DV72" s="208"/>
      <c r="DW72" s="209"/>
      <c r="DX72" s="209"/>
      <c r="DY72" s="209"/>
      <c r="DZ72" s="209"/>
      <c r="EA72" s="209"/>
      <c r="EB72" s="209"/>
      <c r="EC72" s="209"/>
      <c r="ED72" s="209"/>
      <c r="EE72" s="209"/>
      <c r="EF72" s="209"/>
      <c r="EG72" s="209"/>
      <c r="EH72" s="209"/>
      <c r="EI72" s="209"/>
      <c r="EJ72" s="209"/>
      <c r="EK72" s="209"/>
      <c r="EL72" s="209"/>
      <c r="EM72" s="209"/>
      <c r="EN72" s="209"/>
      <c r="EO72" s="209"/>
      <c r="EP72" s="209"/>
      <c r="EQ72" s="209"/>
      <c r="ER72" s="209"/>
      <c r="ES72" s="209"/>
      <c r="ET72" s="209"/>
      <c r="EU72" s="209"/>
      <c r="EV72" s="209"/>
      <c r="EW72" s="209"/>
      <c r="EX72" s="209"/>
      <c r="EY72" s="209"/>
      <c r="EZ72" s="210"/>
      <c r="FA72" s="211"/>
      <c r="FB72" s="212"/>
      <c r="FC72" s="213"/>
      <c r="FD72" s="214"/>
      <c r="FK72" s="192"/>
      <c r="FM72" s="215"/>
      <c r="FN72" s="215"/>
      <c r="FO72" s="216"/>
    </row>
    <row r="73" spans="3:171" s="12" customFormat="1" ht="17.25" hidden="1" customHeight="1" x14ac:dyDescent="0.25">
      <c r="C73" s="184"/>
      <c r="D73" s="185"/>
      <c r="E73" s="397"/>
      <c r="F73" s="397"/>
      <c r="G73" s="397"/>
      <c r="H73" s="397"/>
      <c r="I73" s="416"/>
      <c r="J73" s="187"/>
      <c r="K73" s="188"/>
      <c r="L73" s="187"/>
      <c r="M73" s="188"/>
      <c r="N73" s="187"/>
      <c r="O73" s="188"/>
      <c r="P73" s="187"/>
      <c r="Q73" s="188"/>
      <c r="R73" s="187"/>
      <c r="S73" s="188"/>
      <c r="T73" s="187"/>
      <c r="U73" s="188"/>
      <c r="V73" s="187"/>
      <c r="W73" s="281"/>
      <c r="X73" s="204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205"/>
      <c r="BD73" s="205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205"/>
      <c r="CJ73" s="205"/>
      <c r="CK73" s="205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205"/>
      <c r="DR73" s="319"/>
      <c r="DS73" s="206"/>
      <c r="DT73" s="207"/>
      <c r="DU73" s="459"/>
      <c r="DV73" s="208"/>
      <c r="DW73" s="209"/>
      <c r="DX73" s="209"/>
      <c r="DY73" s="209"/>
      <c r="DZ73" s="209"/>
      <c r="EA73" s="209"/>
      <c r="EB73" s="209"/>
      <c r="EC73" s="209"/>
      <c r="ED73" s="209"/>
      <c r="EE73" s="209"/>
      <c r="EF73" s="209"/>
      <c r="EG73" s="209"/>
      <c r="EH73" s="209"/>
      <c r="EI73" s="209"/>
      <c r="EJ73" s="209"/>
      <c r="EK73" s="209"/>
      <c r="EL73" s="209"/>
      <c r="EM73" s="209"/>
      <c r="EN73" s="209"/>
      <c r="EO73" s="209"/>
      <c r="EP73" s="209"/>
      <c r="EQ73" s="209"/>
      <c r="ER73" s="209"/>
      <c r="ES73" s="209"/>
      <c r="ET73" s="209"/>
      <c r="EU73" s="209"/>
      <c r="EV73" s="209"/>
      <c r="EW73" s="209"/>
      <c r="EX73" s="209"/>
      <c r="EY73" s="209"/>
      <c r="EZ73" s="210"/>
      <c r="FA73" s="211"/>
      <c r="FB73" s="212"/>
      <c r="FC73" s="213"/>
      <c r="FD73" s="214"/>
      <c r="FK73" s="192"/>
      <c r="FM73" s="215"/>
      <c r="FN73" s="215"/>
      <c r="FO73" s="216"/>
    </row>
    <row r="74" spans="3:171" s="12" customFormat="1" ht="17.25" hidden="1" customHeight="1" x14ac:dyDescent="0.25">
      <c r="C74" s="184"/>
      <c r="D74" s="185"/>
      <c r="E74" s="397"/>
      <c r="F74" s="397"/>
      <c r="G74" s="397"/>
      <c r="H74" s="397"/>
      <c r="I74" s="416"/>
      <c r="J74" s="187"/>
      <c r="K74" s="188"/>
      <c r="L74" s="187"/>
      <c r="M74" s="188"/>
      <c r="N74" s="187"/>
      <c r="O74" s="188"/>
      <c r="P74" s="187"/>
      <c r="Q74" s="188"/>
      <c r="R74" s="187"/>
      <c r="S74" s="188"/>
      <c r="T74" s="187"/>
      <c r="U74" s="188"/>
      <c r="V74" s="187"/>
      <c r="W74" s="281"/>
      <c r="X74" s="204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205"/>
      <c r="BD74" s="205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205"/>
      <c r="CJ74" s="205"/>
      <c r="CK74" s="205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205"/>
      <c r="DR74" s="319"/>
      <c r="DS74" s="206"/>
      <c r="DT74" s="207"/>
      <c r="DU74" s="459"/>
      <c r="DV74" s="208"/>
      <c r="DW74" s="209"/>
      <c r="DX74" s="209"/>
      <c r="DY74" s="209"/>
      <c r="DZ74" s="209"/>
      <c r="EA74" s="209"/>
      <c r="EB74" s="209"/>
      <c r="EC74" s="209"/>
      <c r="ED74" s="209"/>
      <c r="EE74" s="209"/>
      <c r="EF74" s="209"/>
      <c r="EG74" s="209"/>
      <c r="EH74" s="209"/>
      <c r="EI74" s="209"/>
      <c r="EJ74" s="209"/>
      <c r="EK74" s="209"/>
      <c r="EL74" s="209"/>
      <c r="EM74" s="209"/>
      <c r="EN74" s="209"/>
      <c r="EO74" s="209"/>
      <c r="EP74" s="209"/>
      <c r="EQ74" s="209"/>
      <c r="ER74" s="209"/>
      <c r="ES74" s="209"/>
      <c r="ET74" s="209"/>
      <c r="EU74" s="209"/>
      <c r="EV74" s="209"/>
      <c r="EW74" s="209"/>
      <c r="EX74" s="209"/>
      <c r="EY74" s="209"/>
      <c r="EZ74" s="210"/>
      <c r="FA74" s="211"/>
      <c r="FB74" s="212"/>
      <c r="FC74" s="213"/>
      <c r="FD74" s="214"/>
      <c r="FJ74" s="217"/>
      <c r="FK74" s="192"/>
      <c r="FM74" s="215"/>
      <c r="FN74" s="215"/>
      <c r="FO74" s="216"/>
    </row>
    <row r="75" spans="3:171" s="12" customFormat="1" ht="17.25" hidden="1" customHeight="1" x14ac:dyDescent="0.25">
      <c r="C75" s="184"/>
      <c r="D75" s="185"/>
      <c r="E75" s="397"/>
      <c r="F75" s="397"/>
      <c r="G75" s="397"/>
      <c r="H75" s="397"/>
      <c r="I75" s="416"/>
      <c r="J75" s="187"/>
      <c r="K75" s="188"/>
      <c r="L75" s="187"/>
      <c r="M75" s="188"/>
      <c r="N75" s="187"/>
      <c r="O75" s="188"/>
      <c r="P75" s="187"/>
      <c r="Q75" s="188"/>
      <c r="R75" s="187"/>
      <c r="S75" s="188"/>
      <c r="T75" s="187"/>
      <c r="U75" s="188"/>
      <c r="V75" s="187"/>
      <c r="W75" s="281"/>
      <c r="X75" s="204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205"/>
      <c r="BD75" s="205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205"/>
      <c r="CJ75" s="205"/>
      <c r="CK75" s="205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205"/>
      <c r="DR75" s="319"/>
      <c r="DS75" s="206"/>
      <c r="DT75" s="207"/>
      <c r="DU75" s="459"/>
      <c r="DV75" s="208"/>
      <c r="DW75" s="209"/>
      <c r="DX75" s="209"/>
      <c r="DY75" s="209"/>
      <c r="DZ75" s="209"/>
      <c r="EA75" s="209"/>
      <c r="EB75" s="209"/>
      <c r="EC75" s="209"/>
      <c r="ED75" s="209"/>
      <c r="EE75" s="209"/>
      <c r="EF75" s="209"/>
      <c r="EG75" s="209"/>
      <c r="EH75" s="209"/>
      <c r="EI75" s="209"/>
      <c r="EJ75" s="209"/>
      <c r="EK75" s="209"/>
      <c r="EL75" s="209"/>
      <c r="EM75" s="209"/>
      <c r="EN75" s="209"/>
      <c r="EO75" s="209"/>
      <c r="EP75" s="209"/>
      <c r="EQ75" s="209"/>
      <c r="ER75" s="209"/>
      <c r="ES75" s="209"/>
      <c r="ET75" s="209"/>
      <c r="EU75" s="209"/>
      <c r="EV75" s="209"/>
      <c r="EW75" s="209"/>
      <c r="EX75" s="209"/>
      <c r="EY75" s="209"/>
      <c r="EZ75" s="210"/>
      <c r="FA75" s="211"/>
      <c r="FB75" s="212"/>
      <c r="FC75" s="213"/>
      <c r="FD75" s="214"/>
      <c r="FJ75" s="218"/>
      <c r="FK75" s="192"/>
      <c r="FM75" s="215"/>
      <c r="FN75" s="215"/>
      <c r="FO75" s="216"/>
    </row>
    <row r="76" spans="3:171" s="12" customFormat="1" ht="17.25" hidden="1" customHeight="1" x14ac:dyDescent="0.25">
      <c r="C76" s="184"/>
      <c r="D76" s="185"/>
      <c r="E76" s="397"/>
      <c r="F76" s="397"/>
      <c r="G76" s="397"/>
      <c r="H76" s="397"/>
      <c r="I76" s="416"/>
      <c r="J76" s="187"/>
      <c r="K76" s="188"/>
      <c r="L76" s="187"/>
      <c r="M76" s="188"/>
      <c r="N76" s="187"/>
      <c r="O76" s="188"/>
      <c r="P76" s="187"/>
      <c r="Q76" s="188"/>
      <c r="R76" s="187"/>
      <c r="S76" s="188"/>
      <c r="T76" s="187"/>
      <c r="U76" s="188"/>
      <c r="V76" s="187"/>
      <c r="W76" s="281"/>
      <c r="X76" s="204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205"/>
      <c r="BD76" s="205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205"/>
      <c r="CJ76" s="205"/>
      <c r="CK76" s="205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205"/>
      <c r="DR76" s="319"/>
      <c r="DS76" s="206"/>
      <c r="DT76" s="207"/>
      <c r="DU76" s="459"/>
      <c r="DV76" s="208"/>
      <c r="DW76" s="209"/>
      <c r="DX76" s="209"/>
      <c r="DY76" s="209"/>
      <c r="DZ76" s="209"/>
      <c r="EA76" s="209"/>
      <c r="EB76" s="209"/>
      <c r="EC76" s="209"/>
      <c r="ED76" s="209"/>
      <c r="EE76" s="209"/>
      <c r="EF76" s="209"/>
      <c r="EG76" s="209"/>
      <c r="EH76" s="209"/>
      <c r="EI76" s="209"/>
      <c r="EJ76" s="209"/>
      <c r="EK76" s="209"/>
      <c r="EL76" s="209"/>
      <c r="EM76" s="209"/>
      <c r="EN76" s="209"/>
      <c r="EO76" s="209"/>
      <c r="EP76" s="209"/>
      <c r="EQ76" s="209"/>
      <c r="ER76" s="209"/>
      <c r="ES76" s="209"/>
      <c r="ET76" s="209"/>
      <c r="EU76" s="209"/>
      <c r="EV76" s="209"/>
      <c r="EW76" s="209"/>
      <c r="EX76" s="209"/>
      <c r="EY76" s="209"/>
      <c r="EZ76" s="210"/>
      <c r="FA76" s="211"/>
      <c r="FB76" s="212"/>
      <c r="FC76" s="213"/>
      <c r="FD76" s="214"/>
      <c r="FK76" s="192"/>
      <c r="FM76" s="215"/>
      <c r="FN76" s="215"/>
      <c r="FO76" s="216"/>
    </row>
    <row r="77" spans="3:171" s="12" customFormat="1" ht="17.25" hidden="1" customHeight="1" x14ac:dyDescent="0.25">
      <c r="C77" s="184"/>
      <c r="D77" s="185"/>
      <c r="E77" s="397"/>
      <c r="F77" s="397"/>
      <c r="G77" s="397"/>
      <c r="H77" s="397"/>
      <c r="I77" s="416"/>
      <c r="J77" s="187"/>
      <c r="K77" s="188"/>
      <c r="L77" s="187"/>
      <c r="M77" s="188"/>
      <c r="N77" s="187"/>
      <c r="O77" s="188"/>
      <c r="P77" s="187"/>
      <c r="Q77" s="188"/>
      <c r="R77" s="187"/>
      <c r="S77" s="188"/>
      <c r="T77" s="187"/>
      <c r="U77" s="188"/>
      <c r="V77" s="187"/>
      <c r="W77" s="281"/>
      <c r="X77" s="204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205"/>
      <c r="BD77" s="205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205"/>
      <c r="CJ77" s="205"/>
      <c r="CK77" s="205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205"/>
      <c r="DR77" s="319"/>
      <c r="DS77" s="206"/>
      <c r="DT77" s="207"/>
      <c r="DU77" s="459"/>
      <c r="DV77" s="208"/>
      <c r="DW77" s="209"/>
      <c r="DX77" s="209"/>
      <c r="DY77" s="209"/>
      <c r="DZ77" s="209"/>
      <c r="EA77" s="209"/>
      <c r="EB77" s="209"/>
      <c r="EC77" s="209"/>
      <c r="ED77" s="209"/>
      <c r="EE77" s="209"/>
      <c r="EF77" s="209"/>
      <c r="EG77" s="209"/>
      <c r="EH77" s="209"/>
      <c r="EI77" s="209"/>
      <c r="EJ77" s="209"/>
      <c r="EK77" s="209"/>
      <c r="EL77" s="209"/>
      <c r="EM77" s="209"/>
      <c r="EN77" s="209"/>
      <c r="EO77" s="209"/>
      <c r="EP77" s="209"/>
      <c r="EQ77" s="209"/>
      <c r="ER77" s="209"/>
      <c r="ES77" s="209"/>
      <c r="ET77" s="209"/>
      <c r="EU77" s="209"/>
      <c r="EV77" s="209"/>
      <c r="EW77" s="209"/>
      <c r="EX77" s="209"/>
      <c r="EY77" s="209"/>
      <c r="EZ77" s="210"/>
      <c r="FA77" s="211"/>
      <c r="FB77" s="212"/>
      <c r="FC77" s="213"/>
      <c r="FD77" s="214"/>
      <c r="FK77" s="192"/>
      <c r="FM77" s="215"/>
      <c r="FN77" s="215"/>
      <c r="FO77" s="216"/>
    </row>
    <row r="78" spans="3:171" s="12" customFormat="1" ht="17.25" hidden="1" customHeight="1" x14ac:dyDescent="0.25">
      <c r="C78" s="184"/>
      <c r="D78" s="185"/>
      <c r="E78" s="397"/>
      <c r="F78" s="397"/>
      <c r="G78" s="397"/>
      <c r="H78" s="397"/>
      <c r="I78" s="416"/>
      <c r="J78" s="187"/>
      <c r="K78" s="188"/>
      <c r="L78" s="187"/>
      <c r="M78" s="188"/>
      <c r="N78" s="187"/>
      <c r="O78" s="188"/>
      <c r="P78" s="187"/>
      <c r="Q78" s="188"/>
      <c r="R78" s="187"/>
      <c r="S78" s="188"/>
      <c r="T78" s="187"/>
      <c r="U78" s="188"/>
      <c r="V78" s="187"/>
      <c r="W78" s="281"/>
      <c r="X78" s="204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205"/>
      <c r="BD78" s="205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205"/>
      <c r="CJ78" s="205"/>
      <c r="CK78" s="205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205"/>
      <c r="DR78" s="319"/>
      <c r="DS78" s="206"/>
      <c r="DT78" s="207"/>
      <c r="DU78" s="459"/>
      <c r="DV78" s="208"/>
      <c r="DW78" s="209"/>
      <c r="DX78" s="209"/>
      <c r="DY78" s="209"/>
      <c r="DZ78" s="209"/>
      <c r="EA78" s="209"/>
      <c r="EB78" s="209"/>
      <c r="EC78" s="209"/>
      <c r="ED78" s="209"/>
      <c r="EE78" s="209"/>
      <c r="EF78" s="209"/>
      <c r="EG78" s="209"/>
      <c r="EH78" s="209"/>
      <c r="EI78" s="209"/>
      <c r="EJ78" s="209"/>
      <c r="EK78" s="209"/>
      <c r="EL78" s="209"/>
      <c r="EM78" s="209"/>
      <c r="EN78" s="209"/>
      <c r="EO78" s="209"/>
      <c r="EP78" s="209"/>
      <c r="EQ78" s="209"/>
      <c r="ER78" s="209"/>
      <c r="ES78" s="209"/>
      <c r="ET78" s="209"/>
      <c r="EU78" s="209"/>
      <c r="EV78" s="209"/>
      <c r="EW78" s="209"/>
      <c r="EX78" s="209"/>
      <c r="EY78" s="209"/>
      <c r="EZ78" s="210"/>
      <c r="FA78" s="211"/>
      <c r="FB78" s="212"/>
      <c r="FC78" s="213"/>
      <c r="FD78" s="214"/>
      <c r="FK78" s="192"/>
      <c r="FM78" s="215"/>
      <c r="FN78" s="215"/>
      <c r="FO78" s="216"/>
    </row>
    <row r="79" spans="3:171" s="12" customFormat="1" ht="27" hidden="1" customHeight="1" x14ac:dyDescent="0.25">
      <c r="C79" s="184"/>
      <c r="D79" s="185"/>
      <c r="E79" s="397"/>
      <c r="F79" s="186"/>
      <c r="G79" s="186"/>
      <c r="H79" s="397"/>
      <c r="I79" s="416"/>
      <c r="J79" s="187"/>
      <c r="K79" s="188"/>
      <c r="L79" s="187"/>
      <c r="M79" s="188"/>
      <c r="N79" s="187"/>
      <c r="O79" s="188"/>
      <c r="P79" s="187"/>
      <c r="Q79" s="188"/>
      <c r="R79" s="187"/>
      <c r="S79" s="188"/>
      <c r="T79" s="187"/>
      <c r="U79" s="188"/>
      <c r="V79" s="187"/>
      <c r="W79" s="281"/>
      <c r="X79" s="229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30"/>
      <c r="BD79" s="230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30"/>
      <c r="CJ79" s="230"/>
      <c r="CK79" s="230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221"/>
      <c r="DQ79" s="230"/>
      <c r="DR79" s="319"/>
      <c r="DS79" s="231"/>
      <c r="DT79" s="232"/>
      <c r="DU79" s="458"/>
      <c r="DV79" s="233"/>
      <c r="DW79" s="234"/>
      <c r="DX79" s="234"/>
      <c r="DY79" s="234"/>
      <c r="DZ79" s="234"/>
      <c r="EA79" s="234"/>
      <c r="EB79" s="234"/>
      <c r="EC79" s="234"/>
      <c r="ED79" s="234"/>
      <c r="EE79" s="234"/>
      <c r="EF79" s="234"/>
      <c r="EG79" s="234"/>
      <c r="EH79" s="234"/>
      <c r="EI79" s="234"/>
      <c r="EJ79" s="234"/>
      <c r="EK79" s="234"/>
      <c r="EL79" s="234"/>
      <c r="EM79" s="234"/>
      <c r="EN79" s="234"/>
      <c r="EO79" s="234"/>
      <c r="EP79" s="234"/>
      <c r="EQ79" s="234"/>
      <c r="ER79" s="234"/>
      <c r="ES79" s="234"/>
      <c r="ET79" s="234"/>
      <c r="EU79" s="234"/>
      <c r="EV79" s="234"/>
      <c r="EW79" s="234"/>
      <c r="EX79" s="234"/>
      <c r="EY79" s="234"/>
      <c r="EZ79" s="235"/>
      <c r="FA79" s="236"/>
      <c r="FB79" s="237"/>
      <c r="FC79" s="238"/>
      <c r="FD79" s="239"/>
      <c r="FK79" s="192"/>
      <c r="FM79" s="240"/>
      <c r="FN79" s="240"/>
      <c r="FO79" s="241"/>
    </row>
    <row r="80" spans="3:171" s="12" customFormat="1" ht="3.75" customHeight="1" x14ac:dyDescent="0.25">
      <c r="C80" s="184"/>
      <c r="D80" s="185"/>
      <c r="E80" s="397"/>
      <c r="F80" s="186"/>
      <c r="G80" s="186"/>
      <c r="H80" s="397"/>
      <c r="I80" s="416"/>
      <c r="J80" s="187"/>
      <c r="K80" s="188"/>
      <c r="L80" s="187"/>
      <c r="M80" s="188"/>
      <c r="N80" s="187"/>
      <c r="O80" s="188"/>
      <c r="P80" s="187"/>
      <c r="Q80" s="188"/>
      <c r="R80" s="187"/>
      <c r="S80" s="188"/>
      <c r="T80" s="187"/>
      <c r="U80" s="188"/>
      <c r="V80" s="187"/>
      <c r="W80" s="188"/>
      <c r="X80" s="185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185"/>
      <c r="BD80" s="185"/>
      <c r="BE80" s="397"/>
      <c r="BF80" s="397"/>
      <c r="BG80" s="397"/>
      <c r="BH80" s="397"/>
      <c r="BI80" s="397"/>
      <c r="BJ80" s="397"/>
      <c r="BK80" s="397"/>
      <c r="BL80" s="397"/>
      <c r="BM80" s="397"/>
      <c r="BN80" s="397"/>
      <c r="BO80" s="397"/>
      <c r="BP80" s="397"/>
      <c r="BQ80" s="397"/>
      <c r="BR80" s="397"/>
      <c r="BS80" s="397"/>
      <c r="BT80" s="397"/>
      <c r="BU80" s="397"/>
      <c r="BV80" s="397"/>
      <c r="BW80" s="397"/>
      <c r="BX80" s="397"/>
      <c r="BY80" s="397"/>
      <c r="BZ80" s="397"/>
      <c r="CA80" s="397"/>
      <c r="CB80" s="397"/>
      <c r="CC80" s="397"/>
      <c r="CD80" s="397"/>
      <c r="CE80" s="397"/>
      <c r="CF80" s="397"/>
      <c r="CG80" s="397"/>
      <c r="CH80" s="397"/>
      <c r="CI80" s="185"/>
      <c r="CJ80" s="185"/>
      <c r="CK80" s="185"/>
      <c r="CL80" s="397"/>
      <c r="CM80" s="397"/>
      <c r="CN80" s="397"/>
      <c r="CO80" s="397"/>
      <c r="CP80" s="397"/>
      <c r="CQ80" s="397"/>
      <c r="CR80" s="397"/>
      <c r="CS80" s="397"/>
      <c r="CT80" s="397"/>
      <c r="CU80" s="397"/>
      <c r="CV80" s="397"/>
      <c r="CW80" s="397"/>
      <c r="CX80" s="397"/>
      <c r="CY80" s="397"/>
      <c r="CZ80" s="397"/>
      <c r="DA80" s="397"/>
      <c r="DB80" s="397"/>
      <c r="DC80" s="397"/>
      <c r="DD80" s="397"/>
      <c r="DE80" s="397"/>
      <c r="DF80" s="397"/>
      <c r="DG80" s="397"/>
      <c r="DH80" s="397"/>
      <c r="DI80" s="397"/>
      <c r="DJ80" s="397"/>
      <c r="DK80" s="397"/>
      <c r="DL80" s="397"/>
      <c r="DM80" s="397"/>
      <c r="DN80" s="397"/>
      <c r="DO80" s="397"/>
      <c r="DP80" s="397"/>
      <c r="DQ80" s="185"/>
      <c r="DR80" s="185"/>
      <c r="DS80" s="397"/>
      <c r="DT80" s="397"/>
      <c r="DU80" s="416"/>
      <c r="DV80" s="398"/>
      <c r="DW80" s="398"/>
      <c r="DX80" s="398"/>
      <c r="DY80" s="398"/>
      <c r="DZ80" s="398"/>
      <c r="EA80" s="398"/>
      <c r="EB80" s="398"/>
      <c r="EC80" s="398"/>
      <c r="ED80" s="398"/>
      <c r="EE80" s="398"/>
      <c r="EF80" s="398"/>
      <c r="EG80" s="398"/>
      <c r="EH80" s="398"/>
      <c r="EI80" s="398"/>
      <c r="EJ80" s="398"/>
      <c r="EK80" s="398"/>
      <c r="EL80" s="398"/>
      <c r="EM80" s="398"/>
      <c r="EN80" s="398"/>
      <c r="EO80" s="398"/>
      <c r="EP80" s="398"/>
      <c r="EQ80" s="398"/>
      <c r="ER80" s="398"/>
      <c r="ES80" s="398"/>
      <c r="ET80" s="398"/>
      <c r="EU80" s="398"/>
      <c r="EV80" s="398"/>
      <c r="EW80" s="398"/>
      <c r="EX80" s="398"/>
      <c r="EY80" s="398"/>
      <c r="EZ80" s="398"/>
      <c r="FA80" s="189"/>
      <c r="FB80" s="190"/>
      <c r="FC80" s="191"/>
      <c r="FD80" s="185"/>
      <c r="FK80" s="192"/>
      <c r="FM80" s="193"/>
      <c r="FN80" s="193"/>
      <c r="FO80" s="194"/>
    </row>
    <row r="81" spans="3:171" s="12" customFormat="1" ht="17.25" customHeight="1" x14ac:dyDescent="0.25">
      <c r="C81" s="184"/>
      <c r="D81" s="185"/>
      <c r="E81" s="397"/>
      <c r="F81" s="186"/>
      <c r="G81" s="186"/>
      <c r="H81" s="397"/>
      <c r="I81" s="416"/>
      <c r="J81" s="187"/>
      <c r="K81" s="188"/>
      <c r="L81" s="187"/>
      <c r="M81" s="188"/>
      <c r="N81" s="187"/>
      <c r="O81" s="188"/>
      <c r="P81" s="187"/>
      <c r="Q81" s="188"/>
      <c r="R81" s="187"/>
      <c r="S81" s="188"/>
      <c r="T81" s="187"/>
      <c r="U81" s="188"/>
      <c r="V81" s="187"/>
      <c r="W81" s="188"/>
      <c r="X81" s="185"/>
      <c r="Y81" s="397"/>
      <c r="Z81" s="397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7"/>
      <c r="AY81" s="397"/>
      <c r="AZ81" s="397"/>
      <c r="BA81" s="397"/>
      <c r="BB81" s="397"/>
      <c r="BC81" s="185"/>
      <c r="BD81" s="185"/>
      <c r="BE81" s="397"/>
      <c r="BF81" s="397"/>
      <c r="BG81" s="397"/>
      <c r="BH81" s="397"/>
      <c r="BI81" s="397"/>
      <c r="BJ81" s="397"/>
      <c r="BK81" s="397"/>
      <c r="BL81" s="397"/>
      <c r="BM81" s="397"/>
      <c r="BN81" s="397"/>
      <c r="BO81" s="397"/>
      <c r="BP81" s="397"/>
      <c r="BQ81" s="397"/>
      <c r="BR81" s="397"/>
      <c r="BS81" s="397"/>
      <c r="BT81" s="397"/>
      <c r="BU81" s="397"/>
      <c r="BV81" s="397"/>
      <c r="BW81" s="397"/>
      <c r="BX81" s="397"/>
      <c r="BY81" s="397"/>
      <c r="BZ81" s="397"/>
      <c r="CA81" s="397"/>
      <c r="CB81" s="397"/>
      <c r="CC81" s="397"/>
      <c r="CD81" s="397"/>
      <c r="CE81" s="397"/>
      <c r="CF81" s="397"/>
      <c r="CG81" s="397"/>
      <c r="CH81" s="397"/>
      <c r="CI81" s="185"/>
      <c r="CJ81" s="185"/>
      <c r="CK81" s="185"/>
      <c r="CL81" s="397"/>
      <c r="CM81" s="397"/>
      <c r="CN81" s="397"/>
      <c r="CO81" s="397"/>
      <c r="CP81" s="397"/>
      <c r="CQ81" s="397"/>
      <c r="CR81" s="397"/>
      <c r="CS81" s="397"/>
      <c r="CT81" s="397"/>
      <c r="CU81" s="397"/>
      <c r="CV81" s="397"/>
      <c r="CW81" s="397"/>
      <c r="CX81" s="397"/>
      <c r="CY81" s="397"/>
      <c r="CZ81" s="397"/>
      <c r="DA81" s="397"/>
      <c r="DB81" s="397"/>
      <c r="DC81" s="397"/>
      <c r="DD81" s="397"/>
      <c r="DE81" s="397"/>
      <c r="DF81" s="397"/>
      <c r="DG81" s="397"/>
      <c r="DH81" s="397"/>
      <c r="DI81" s="397"/>
      <c r="DJ81" s="397"/>
      <c r="DK81" s="397"/>
      <c r="DL81" s="397"/>
      <c r="DM81" s="397"/>
      <c r="DN81" s="397"/>
      <c r="DO81" s="397"/>
      <c r="DP81" s="397"/>
      <c r="DQ81" s="185"/>
      <c r="DR81" s="185"/>
      <c r="DS81" s="397"/>
      <c r="DT81" s="680" t="str">
        <f>DT33</f>
        <v xml:space="preserve"> mahallesinde/kurumunda/okulunda RESİM branşında ücretli usta öğretici olarak görev yapmaktayım.</v>
      </c>
      <c r="DU81" s="680"/>
      <c r="DV81" s="680"/>
      <c r="DW81" s="680"/>
      <c r="DX81" s="680"/>
      <c r="DY81" s="680"/>
      <c r="DZ81" s="680"/>
      <c r="EA81" s="680"/>
      <c r="EB81" s="680"/>
      <c r="EC81" s="680"/>
      <c r="ED81" s="680"/>
      <c r="EE81" s="680"/>
      <c r="EF81" s="680"/>
      <c r="EG81" s="680"/>
      <c r="EH81" s="680"/>
      <c r="EI81" s="680"/>
      <c r="EJ81" s="680"/>
      <c r="EK81" s="680"/>
      <c r="EL81" s="680"/>
      <c r="EM81" s="680"/>
      <c r="EN81" s="680"/>
      <c r="EO81" s="680"/>
      <c r="EP81" s="680"/>
      <c r="EQ81" s="680"/>
      <c r="ER81" s="680"/>
      <c r="ES81" s="680"/>
      <c r="ET81" s="680"/>
      <c r="EU81" s="680"/>
      <c r="EV81" s="680"/>
      <c r="EW81" s="680"/>
      <c r="EX81" s="680"/>
      <c r="EY81" s="680"/>
      <c r="EZ81" s="680"/>
      <c r="FA81" s="680"/>
      <c r="FB81" s="680"/>
      <c r="FC81" s="680"/>
      <c r="FD81" s="680"/>
      <c r="FK81" s="192"/>
      <c r="FM81" s="193"/>
      <c r="FN81" s="193"/>
      <c r="FO81" s="194"/>
    </row>
    <row r="82" spans="3:171" s="12" customFormat="1" ht="17.25" customHeight="1" x14ac:dyDescent="0.25">
      <c r="C82" s="184"/>
      <c r="D82" s="185"/>
      <c r="E82" s="397"/>
      <c r="F82" s="186"/>
      <c r="G82" s="186"/>
      <c r="H82" s="397"/>
      <c r="I82" s="416"/>
      <c r="J82" s="187"/>
      <c r="K82" s="188"/>
      <c r="L82" s="187"/>
      <c r="M82" s="188"/>
      <c r="N82" s="187"/>
      <c r="O82" s="188"/>
      <c r="P82" s="187"/>
      <c r="Q82" s="188"/>
      <c r="R82" s="187"/>
      <c r="S82" s="188"/>
      <c r="T82" s="187"/>
      <c r="U82" s="188"/>
      <c r="V82" s="187"/>
      <c r="W82" s="188"/>
      <c r="X82" s="185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7"/>
      <c r="AZ82" s="397"/>
      <c r="BA82" s="397"/>
      <c r="BB82" s="397"/>
      <c r="BC82" s="185"/>
      <c r="BD82" s="185"/>
      <c r="BE82" s="397"/>
      <c r="BF82" s="397"/>
      <c r="BG82" s="397"/>
      <c r="BH82" s="397"/>
      <c r="BI82" s="397"/>
      <c r="BJ82" s="397"/>
      <c r="BK82" s="397"/>
      <c r="BL82" s="397"/>
      <c r="BM82" s="397"/>
      <c r="BN82" s="397"/>
      <c r="BO82" s="397"/>
      <c r="BP82" s="397"/>
      <c r="BQ82" s="397"/>
      <c r="BR82" s="397"/>
      <c r="BS82" s="397"/>
      <c r="BT82" s="397"/>
      <c r="BU82" s="397"/>
      <c r="BV82" s="397"/>
      <c r="BW82" s="397"/>
      <c r="BX82" s="397"/>
      <c r="BY82" s="397"/>
      <c r="BZ82" s="397"/>
      <c r="CA82" s="397"/>
      <c r="CB82" s="397"/>
      <c r="CC82" s="397"/>
      <c r="CD82" s="397"/>
      <c r="CE82" s="397"/>
      <c r="CF82" s="397"/>
      <c r="CG82" s="397"/>
      <c r="CH82" s="397"/>
      <c r="CI82" s="185"/>
      <c r="CJ82" s="185"/>
      <c r="CK82" s="185"/>
      <c r="CL82" s="397"/>
      <c r="CM82" s="397"/>
      <c r="CN82" s="397"/>
      <c r="CO82" s="397"/>
      <c r="CP82" s="397"/>
      <c r="CQ82" s="397"/>
      <c r="CR82" s="397"/>
      <c r="CS82" s="397"/>
      <c r="CT82" s="397"/>
      <c r="CU82" s="397"/>
      <c r="CV82" s="397"/>
      <c r="CW82" s="397"/>
      <c r="CX82" s="397"/>
      <c r="CY82" s="397"/>
      <c r="CZ82" s="397"/>
      <c r="DA82" s="397"/>
      <c r="DB82" s="397"/>
      <c r="DC82" s="397"/>
      <c r="DD82" s="397"/>
      <c r="DE82" s="397"/>
      <c r="DF82" s="397"/>
      <c r="DG82" s="397"/>
      <c r="DH82" s="397"/>
      <c r="DI82" s="397"/>
      <c r="DJ82" s="397"/>
      <c r="DK82" s="397"/>
      <c r="DL82" s="397"/>
      <c r="DM82" s="397"/>
      <c r="DN82" s="397"/>
      <c r="DO82" s="397"/>
      <c r="DP82" s="397"/>
      <c r="DQ82" s="185"/>
      <c r="DR82" s="185"/>
      <c r="DS82" s="397"/>
      <c r="DT82" s="680" t="str">
        <f>DT34</f>
        <v>2023  yılı TEMMUZ ayına ait girdiğim dersleri gösterir puantaj cetveli yukarıya çıkarılmıştır.</v>
      </c>
      <c r="DU82" s="680"/>
      <c r="DV82" s="680"/>
      <c r="DW82" s="680"/>
      <c r="DX82" s="680"/>
      <c r="DY82" s="680"/>
      <c r="DZ82" s="680"/>
      <c r="EA82" s="680"/>
      <c r="EB82" s="680"/>
      <c r="EC82" s="680"/>
      <c r="ED82" s="680"/>
      <c r="EE82" s="680"/>
      <c r="EF82" s="680"/>
      <c r="EG82" s="680"/>
      <c r="EH82" s="680"/>
      <c r="EI82" s="680"/>
      <c r="EJ82" s="680"/>
      <c r="EK82" s="680"/>
      <c r="EL82" s="680"/>
      <c r="EM82" s="680"/>
      <c r="EN82" s="680"/>
      <c r="EO82" s="680"/>
      <c r="EP82" s="680"/>
      <c r="EQ82" s="680"/>
      <c r="ER82" s="680"/>
      <c r="ES82" s="680"/>
      <c r="ET82" s="680"/>
      <c r="EU82" s="680"/>
      <c r="EV82" s="680"/>
      <c r="EW82" s="680"/>
      <c r="EX82" s="680"/>
      <c r="EY82" s="680"/>
      <c r="EZ82" s="680"/>
      <c r="FA82" s="680"/>
      <c r="FB82" s="680"/>
      <c r="FC82" s="680"/>
      <c r="FD82" s="680"/>
      <c r="FK82" s="192"/>
      <c r="FM82" s="193"/>
      <c r="FN82" s="193"/>
      <c r="FO82" s="194"/>
    </row>
    <row r="83" spans="3:171" s="12" customFormat="1" ht="17.25" customHeight="1" x14ac:dyDescent="0.25">
      <c r="C83" s="184"/>
      <c r="D83" s="185"/>
      <c r="E83" s="397"/>
      <c r="F83" s="186"/>
      <c r="G83" s="186"/>
      <c r="H83" s="397"/>
      <c r="I83" s="416"/>
      <c r="J83" s="187"/>
      <c r="K83" s="188"/>
      <c r="L83" s="187"/>
      <c r="M83" s="188"/>
      <c r="N83" s="187"/>
      <c r="O83" s="188"/>
      <c r="P83" s="187"/>
      <c r="Q83" s="188"/>
      <c r="R83" s="187"/>
      <c r="S83" s="188"/>
      <c r="T83" s="187"/>
      <c r="U83" s="188"/>
      <c r="V83" s="187"/>
      <c r="W83" s="188"/>
      <c r="X83" s="185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185"/>
      <c r="BD83" s="185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7"/>
      <c r="CC83" s="397"/>
      <c r="CD83" s="397"/>
      <c r="CE83" s="397"/>
      <c r="CF83" s="397"/>
      <c r="CG83" s="397"/>
      <c r="CH83" s="397"/>
      <c r="CI83" s="185"/>
      <c r="CJ83" s="185"/>
      <c r="CK83" s="185"/>
      <c r="CL83" s="397"/>
      <c r="CM83" s="397"/>
      <c r="CN83" s="397"/>
      <c r="CO83" s="397"/>
      <c r="CP83" s="397"/>
      <c r="CQ83" s="397"/>
      <c r="CR83" s="397"/>
      <c r="CS83" s="397"/>
      <c r="CT83" s="397"/>
      <c r="CU83" s="397"/>
      <c r="CV83" s="397"/>
      <c r="CW83" s="397"/>
      <c r="CX83" s="397"/>
      <c r="CY83" s="397"/>
      <c r="CZ83" s="397"/>
      <c r="DA83" s="397"/>
      <c r="DB83" s="397"/>
      <c r="DC83" s="397"/>
      <c r="DD83" s="397"/>
      <c r="DE83" s="397"/>
      <c r="DF83" s="397"/>
      <c r="DG83" s="397"/>
      <c r="DH83" s="397"/>
      <c r="DI83" s="397"/>
      <c r="DJ83" s="397"/>
      <c r="DK83" s="397"/>
      <c r="DL83" s="397"/>
      <c r="DM83" s="397"/>
      <c r="DN83" s="397"/>
      <c r="DO83" s="397"/>
      <c r="DP83" s="397"/>
      <c r="DQ83" s="185"/>
      <c r="DR83" s="185"/>
      <c r="DS83" s="397"/>
      <c r="DT83" s="681" t="s">
        <v>72</v>
      </c>
      <c r="DU83" s="681"/>
      <c r="DV83" s="681"/>
      <c r="DW83" s="681"/>
      <c r="DX83" s="681"/>
      <c r="DY83" s="681"/>
      <c r="DZ83" s="681"/>
      <c r="EA83" s="682" t="s">
        <v>96</v>
      </c>
      <c r="EB83" s="683"/>
      <c r="EC83" s="683"/>
      <c r="ED83" s="683"/>
      <c r="EE83" s="683"/>
      <c r="EF83" s="683"/>
      <c r="EG83" s="683"/>
      <c r="EH83" s="401"/>
      <c r="EI83" s="401"/>
      <c r="EJ83" s="401"/>
      <c r="EK83" s="401"/>
      <c r="EL83" s="401"/>
      <c r="EM83" s="401"/>
      <c r="EN83" s="401"/>
      <c r="EO83" s="401"/>
      <c r="EP83" s="401"/>
      <c r="EQ83" s="401"/>
      <c r="ER83" s="401"/>
      <c r="ES83" s="401"/>
      <c r="ET83" s="401"/>
      <c r="EU83" s="401"/>
      <c r="EV83" s="401"/>
      <c r="EW83" s="401"/>
      <c r="EX83" s="401"/>
      <c r="EY83" s="401"/>
      <c r="EZ83" s="401"/>
      <c r="FA83" s="401"/>
      <c r="FB83" s="401"/>
      <c r="FC83" s="401"/>
      <c r="FD83" s="401"/>
      <c r="FK83" s="192"/>
      <c r="FM83" s="193"/>
      <c r="FN83" s="193"/>
      <c r="FO83" s="194"/>
    </row>
    <row r="84" spans="3:171" s="271" customFormat="1" ht="13.5" customHeight="1" x14ac:dyDescent="0.2">
      <c r="C84" s="265"/>
      <c r="D84" s="266"/>
      <c r="E84" s="267"/>
      <c r="F84" s="268"/>
      <c r="G84" s="268"/>
      <c r="H84" s="267"/>
      <c r="I84" s="267"/>
      <c r="J84" s="269"/>
      <c r="K84" s="270"/>
      <c r="L84" s="269"/>
      <c r="M84" s="270"/>
      <c r="N84" s="269"/>
      <c r="O84" s="270"/>
      <c r="P84" s="269"/>
      <c r="Q84" s="270"/>
      <c r="R84" s="269"/>
      <c r="S84" s="270"/>
      <c r="T84" s="269"/>
      <c r="U84" s="270"/>
      <c r="V84" s="269"/>
      <c r="W84" s="270"/>
      <c r="X84" s="266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6"/>
      <c r="BD84" s="266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6"/>
      <c r="CJ84" s="266"/>
      <c r="CK84" s="266"/>
      <c r="CL84" s="267"/>
      <c r="CM84" s="267"/>
      <c r="CN84" s="267"/>
      <c r="CO84" s="267"/>
      <c r="CP84" s="267"/>
      <c r="CQ84" s="267"/>
      <c r="CR84" s="267"/>
      <c r="CS84" s="267"/>
      <c r="CT84" s="267"/>
      <c r="CU84" s="267"/>
      <c r="CV84" s="267"/>
      <c r="CW84" s="267"/>
      <c r="CX84" s="267"/>
      <c r="CY84" s="267"/>
      <c r="CZ84" s="267"/>
      <c r="DA84" s="267"/>
      <c r="DB84" s="267"/>
      <c r="DC84" s="267"/>
      <c r="DD84" s="267"/>
      <c r="DE84" s="267"/>
      <c r="DF84" s="267"/>
      <c r="DG84" s="267"/>
      <c r="DH84" s="267"/>
      <c r="DI84" s="267"/>
      <c r="DJ84" s="267"/>
      <c r="DK84" s="267"/>
      <c r="DL84" s="267"/>
      <c r="DM84" s="267"/>
      <c r="DN84" s="267"/>
      <c r="DO84" s="267"/>
      <c r="DP84" s="267"/>
      <c r="DQ84" s="266"/>
      <c r="DR84" s="266"/>
      <c r="DS84" s="267"/>
      <c r="DT84" s="718" t="s">
        <v>73</v>
      </c>
      <c r="DU84" s="718"/>
      <c r="DV84" s="718"/>
      <c r="DW84" s="718"/>
      <c r="DX84" s="718"/>
      <c r="DY84" s="718"/>
      <c r="DZ84" s="718"/>
      <c r="EA84" s="718"/>
      <c r="EB84" s="718"/>
      <c r="EC84" s="718"/>
      <c r="ED84" s="718"/>
      <c r="EE84" s="718"/>
      <c r="EF84" s="718"/>
      <c r="EG84" s="400"/>
      <c r="EH84" s="400"/>
      <c r="EI84" s="719" t="s">
        <v>93</v>
      </c>
      <c r="EJ84" s="720"/>
      <c r="EK84" s="720"/>
      <c r="EL84" s="720"/>
      <c r="EM84" s="720"/>
      <c r="EN84" s="720"/>
      <c r="EO84" s="720"/>
      <c r="EP84" s="720"/>
      <c r="EQ84" s="720"/>
      <c r="ER84" s="454"/>
      <c r="ES84" s="454"/>
      <c r="ET84" s="454"/>
      <c r="EU84" s="454"/>
      <c r="EV84" s="721" t="s">
        <v>94</v>
      </c>
      <c r="EW84" s="721"/>
      <c r="EX84" s="721"/>
      <c r="EY84" s="721"/>
      <c r="EZ84" s="721"/>
      <c r="FA84" s="721"/>
      <c r="FB84" s="721"/>
      <c r="FC84" s="721"/>
      <c r="FD84" s="721"/>
      <c r="FE84" s="721"/>
      <c r="FK84" s="272"/>
      <c r="FM84" s="270"/>
      <c r="FN84" s="270"/>
      <c r="FO84" s="265"/>
    </row>
    <row r="85" spans="3:171" s="271" customFormat="1" ht="13.5" customHeight="1" x14ac:dyDescent="0.2">
      <c r="C85" s="265"/>
      <c r="D85" s="266"/>
      <c r="E85" s="267"/>
      <c r="F85" s="268"/>
      <c r="G85" s="268"/>
      <c r="H85" s="267"/>
      <c r="I85" s="267"/>
      <c r="J85" s="269"/>
      <c r="K85" s="270"/>
      <c r="L85" s="269"/>
      <c r="M85" s="270"/>
      <c r="N85" s="269"/>
      <c r="O85" s="270"/>
      <c r="P85" s="269"/>
      <c r="Q85" s="270"/>
      <c r="R85" s="269"/>
      <c r="S85" s="270"/>
      <c r="T85" s="269"/>
      <c r="U85" s="270"/>
      <c r="V85" s="269"/>
      <c r="W85" s="270"/>
      <c r="X85" s="266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6"/>
      <c r="BD85" s="266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  <c r="CA85" s="267"/>
      <c r="CB85" s="267"/>
      <c r="CC85" s="267"/>
      <c r="CD85" s="267"/>
      <c r="CE85" s="267"/>
      <c r="CF85" s="267"/>
      <c r="CG85" s="267"/>
      <c r="CH85" s="267"/>
      <c r="CI85" s="266"/>
      <c r="CJ85" s="266"/>
      <c r="CK85" s="266"/>
      <c r="CL85" s="267"/>
      <c r="CM85" s="267"/>
      <c r="CN85" s="267"/>
      <c r="CO85" s="267"/>
      <c r="CP85" s="267"/>
      <c r="CQ85" s="267"/>
      <c r="CR85" s="267"/>
      <c r="CS85" s="267"/>
      <c r="CT85" s="267"/>
      <c r="CU85" s="267"/>
      <c r="CV85" s="267"/>
      <c r="CW85" s="267"/>
      <c r="CX85" s="267"/>
      <c r="CY85" s="267"/>
      <c r="CZ85" s="267"/>
      <c r="DA85" s="267"/>
      <c r="DB85" s="267"/>
      <c r="DC85" s="267"/>
      <c r="DD85" s="267"/>
      <c r="DE85" s="267"/>
      <c r="DF85" s="267"/>
      <c r="DG85" s="267"/>
      <c r="DH85" s="267"/>
      <c r="DI85" s="267"/>
      <c r="DJ85" s="267"/>
      <c r="DK85" s="267"/>
      <c r="DL85" s="267"/>
      <c r="DM85" s="267"/>
      <c r="DN85" s="267"/>
      <c r="DO85" s="267"/>
      <c r="DP85" s="267"/>
      <c r="DQ85" s="266"/>
      <c r="DR85" s="266"/>
      <c r="DS85" s="267"/>
      <c r="DT85" s="718" t="s">
        <v>74</v>
      </c>
      <c r="DU85" s="718"/>
      <c r="DV85" s="718"/>
      <c r="DW85" s="718"/>
      <c r="DX85" s="718"/>
      <c r="DY85" s="718"/>
      <c r="DZ85" s="718"/>
      <c r="EA85" s="718"/>
      <c r="EB85" s="718"/>
      <c r="EC85" s="718"/>
      <c r="ED85" s="718"/>
      <c r="EE85" s="718"/>
      <c r="EF85" s="718"/>
      <c r="EG85" s="718"/>
      <c r="EH85" s="718"/>
      <c r="EI85" s="720"/>
      <c r="EJ85" s="720"/>
      <c r="EK85" s="720"/>
      <c r="EL85" s="720"/>
      <c r="EM85" s="720"/>
      <c r="EN85" s="720"/>
      <c r="EO85" s="720"/>
      <c r="EP85" s="720"/>
      <c r="EQ85" s="720"/>
      <c r="ER85" s="454"/>
      <c r="ES85" s="454"/>
      <c r="ET85" s="454"/>
      <c r="EU85" s="454"/>
      <c r="EV85" s="721"/>
      <c r="EW85" s="721"/>
      <c r="EX85" s="721"/>
      <c r="EY85" s="721"/>
      <c r="EZ85" s="721"/>
      <c r="FA85" s="721"/>
      <c r="FB85" s="721"/>
      <c r="FC85" s="721"/>
      <c r="FD85" s="721"/>
      <c r="FE85" s="721"/>
      <c r="FK85" s="272"/>
      <c r="FM85" s="270"/>
      <c r="FN85" s="270"/>
      <c r="FO85" s="265"/>
    </row>
    <row r="86" spans="3:171" s="12" customFormat="1" ht="17.25" customHeight="1" x14ac:dyDescent="0.25">
      <c r="C86" s="184"/>
      <c r="D86" s="185"/>
      <c r="E86" s="397"/>
      <c r="F86" s="186"/>
      <c r="G86" s="186"/>
      <c r="H86" s="397"/>
      <c r="I86" s="416"/>
      <c r="J86" s="187"/>
      <c r="K86" s="188"/>
      <c r="L86" s="187"/>
      <c r="M86" s="188"/>
      <c r="N86" s="187"/>
      <c r="O86" s="188"/>
      <c r="P86" s="187"/>
      <c r="Q86" s="188"/>
      <c r="R86" s="187"/>
      <c r="S86" s="188"/>
      <c r="T86" s="187"/>
      <c r="U86" s="188"/>
      <c r="V86" s="187"/>
      <c r="W86" s="188"/>
      <c r="X86" s="185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185"/>
      <c r="BD86" s="185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7"/>
      <c r="BU86" s="397"/>
      <c r="BV86" s="397"/>
      <c r="BW86" s="397"/>
      <c r="BX86" s="397"/>
      <c r="BY86" s="397"/>
      <c r="BZ86" s="397"/>
      <c r="CA86" s="397"/>
      <c r="CB86" s="397"/>
      <c r="CC86" s="397"/>
      <c r="CD86" s="397"/>
      <c r="CE86" s="397"/>
      <c r="CF86" s="397"/>
      <c r="CG86" s="397"/>
      <c r="CH86" s="397"/>
      <c r="CI86" s="185"/>
      <c r="CJ86" s="185"/>
      <c r="CK86" s="185"/>
      <c r="CL86" s="397"/>
      <c r="CM86" s="397"/>
      <c r="CN86" s="397"/>
      <c r="CO86" s="397"/>
      <c r="CP86" s="397"/>
      <c r="CQ86" s="397"/>
      <c r="CR86" s="397"/>
      <c r="CS86" s="397"/>
      <c r="CT86" s="397"/>
      <c r="CU86" s="397"/>
      <c r="CV86" s="397"/>
      <c r="CW86" s="397"/>
      <c r="CX86" s="397"/>
      <c r="CY86" s="397"/>
      <c r="CZ86" s="397"/>
      <c r="DA86" s="397"/>
      <c r="DB86" s="397"/>
      <c r="DC86" s="397"/>
      <c r="DD86" s="397"/>
      <c r="DE86" s="397"/>
      <c r="DF86" s="397"/>
      <c r="DG86" s="397"/>
      <c r="DH86" s="397"/>
      <c r="DI86" s="397"/>
      <c r="DJ86" s="397"/>
      <c r="DK86" s="397"/>
      <c r="DL86" s="397"/>
      <c r="DM86" s="397"/>
      <c r="DN86" s="397"/>
      <c r="DO86" s="397"/>
      <c r="DP86" s="397"/>
      <c r="DQ86" s="185"/>
      <c r="DR86" s="185"/>
      <c r="DS86" s="397"/>
      <c r="DT86" s="397"/>
      <c r="DU86" s="416"/>
      <c r="DV86" s="398"/>
      <c r="DW86" s="398"/>
      <c r="DX86" s="398"/>
      <c r="DY86" s="398"/>
      <c r="DZ86" s="398"/>
      <c r="EA86" s="398"/>
      <c r="EB86" s="398"/>
      <c r="EC86" s="398"/>
      <c r="ED86" s="714" t="s">
        <v>75</v>
      </c>
      <c r="EE86" s="714"/>
      <c r="EF86" s="714"/>
      <c r="EG86" s="714"/>
      <c r="EH86" s="714"/>
      <c r="EI86" s="711">
        <f>EI38</f>
        <v>0</v>
      </c>
      <c r="EJ86" s="711"/>
      <c r="EK86" s="711"/>
      <c r="EL86" s="711"/>
      <c r="EM86" s="711"/>
      <c r="EN86" s="711"/>
      <c r="EO86" s="711"/>
      <c r="EP86" s="711"/>
      <c r="EQ86" s="711"/>
      <c r="ER86" s="398"/>
      <c r="ES86" s="398"/>
      <c r="ET86" s="712" t="s">
        <v>75</v>
      </c>
      <c r="EU86" s="712"/>
      <c r="EV86" s="712"/>
      <c r="EW86" s="712"/>
      <c r="EX86" s="712"/>
      <c r="EY86" s="711" t="s">
        <v>78</v>
      </c>
      <c r="EZ86" s="711"/>
      <c r="FA86" s="711"/>
      <c r="FB86" s="711"/>
      <c r="FC86" s="711"/>
      <c r="FD86" s="711"/>
      <c r="FE86" s="273"/>
      <c r="FK86" s="192"/>
      <c r="FM86" s="193"/>
      <c r="FN86" s="193"/>
      <c r="FO86" s="194"/>
    </row>
    <row r="87" spans="3:171" s="12" customFormat="1" ht="17.25" customHeight="1" x14ac:dyDescent="0.25">
      <c r="C87" s="184"/>
      <c r="D87" s="185"/>
      <c r="E87" s="397"/>
      <c r="F87" s="186"/>
      <c r="G87" s="186"/>
      <c r="H87" s="397"/>
      <c r="I87" s="416"/>
      <c r="J87" s="187"/>
      <c r="K87" s="188"/>
      <c r="L87" s="187"/>
      <c r="M87" s="188"/>
      <c r="N87" s="187"/>
      <c r="O87" s="188"/>
      <c r="P87" s="187"/>
      <c r="Q87" s="188"/>
      <c r="R87" s="187"/>
      <c r="S87" s="188"/>
      <c r="T87" s="187"/>
      <c r="U87" s="188"/>
      <c r="V87" s="187"/>
      <c r="W87" s="188"/>
      <c r="X87" s="185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185"/>
      <c r="BD87" s="185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397"/>
      <c r="BR87" s="397"/>
      <c r="BS87" s="397"/>
      <c r="BT87" s="397"/>
      <c r="BU87" s="397"/>
      <c r="BV87" s="397"/>
      <c r="BW87" s="397"/>
      <c r="BX87" s="397"/>
      <c r="BY87" s="397"/>
      <c r="BZ87" s="397"/>
      <c r="CA87" s="397"/>
      <c r="CB87" s="397"/>
      <c r="CC87" s="397"/>
      <c r="CD87" s="397"/>
      <c r="CE87" s="397"/>
      <c r="CF87" s="397"/>
      <c r="CG87" s="397"/>
      <c r="CH87" s="397"/>
      <c r="CI87" s="185"/>
      <c r="CJ87" s="185"/>
      <c r="CK87" s="185"/>
      <c r="CL87" s="397"/>
      <c r="CM87" s="397"/>
      <c r="CN87" s="397"/>
      <c r="CO87" s="397"/>
      <c r="CP87" s="397"/>
      <c r="CQ87" s="397"/>
      <c r="CR87" s="397"/>
      <c r="CS87" s="397"/>
      <c r="CT87" s="397"/>
      <c r="CU87" s="397"/>
      <c r="CV87" s="397"/>
      <c r="CW87" s="397"/>
      <c r="CX87" s="397"/>
      <c r="CY87" s="397"/>
      <c r="CZ87" s="397"/>
      <c r="DA87" s="397"/>
      <c r="DB87" s="397"/>
      <c r="DC87" s="397"/>
      <c r="DD87" s="397"/>
      <c r="DE87" s="397"/>
      <c r="DF87" s="397"/>
      <c r="DG87" s="397"/>
      <c r="DH87" s="397"/>
      <c r="DI87" s="397"/>
      <c r="DJ87" s="397"/>
      <c r="DK87" s="397"/>
      <c r="DL87" s="397"/>
      <c r="DM87" s="397"/>
      <c r="DN87" s="397"/>
      <c r="DO87" s="397"/>
      <c r="DP87" s="397"/>
      <c r="DQ87" s="185"/>
      <c r="DR87" s="185"/>
      <c r="DS87" s="397"/>
      <c r="DT87" s="397"/>
      <c r="DU87" s="416"/>
      <c r="DV87" s="398"/>
      <c r="DW87" s="398"/>
      <c r="DX87" s="398"/>
      <c r="DY87" s="398"/>
      <c r="DZ87" s="398"/>
      <c r="EA87" s="398"/>
      <c r="EB87" s="398"/>
      <c r="EC87" s="398"/>
      <c r="ED87" s="714" t="s">
        <v>76</v>
      </c>
      <c r="EE87" s="714"/>
      <c r="EF87" s="714"/>
      <c r="EG87" s="714"/>
      <c r="EH87" s="714"/>
      <c r="EI87" s="711" t="s">
        <v>77</v>
      </c>
      <c r="EJ87" s="711"/>
      <c r="EK87" s="711"/>
      <c r="EL87" s="711"/>
      <c r="EM87" s="711"/>
      <c r="EN87" s="711"/>
      <c r="EO87" s="711"/>
      <c r="EP87" s="711"/>
      <c r="EQ87" s="711"/>
      <c r="ER87" s="398"/>
      <c r="ES87" s="398"/>
      <c r="ET87" s="712" t="s">
        <v>76</v>
      </c>
      <c r="EU87" s="712"/>
      <c r="EV87" s="712"/>
      <c r="EW87" s="712"/>
      <c r="EX87" s="712"/>
      <c r="EY87" s="711" t="s">
        <v>78</v>
      </c>
      <c r="EZ87" s="711"/>
      <c r="FA87" s="711"/>
      <c r="FB87" s="711"/>
      <c r="FC87" s="711"/>
      <c r="FD87" s="711"/>
      <c r="FE87" s="273"/>
      <c r="FK87" s="192"/>
      <c r="FM87" s="193"/>
      <c r="FN87" s="193"/>
      <c r="FO87" s="194"/>
    </row>
    <row r="88" spans="3:171" s="12" customFormat="1" ht="6.75" customHeight="1" x14ac:dyDescent="0.25">
      <c r="C88" s="184"/>
      <c r="D88" s="185"/>
      <c r="E88" s="397"/>
      <c r="F88" s="186"/>
      <c r="G88" s="186"/>
      <c r="H88" s="397"/>
      <c r="I88" s="416"/>
      <c r="J88" s="187"/>
      <c r="K88" s="188"/>
      <c r="L88" s="187"/>
      <c r="M88" s="188"/>
      <c r="N88" s="187"/>
      <c r="O88" s="188"/>
      <c r="P88" s="187"/>
      <c r="Q88" s="188"/>
      <c r="R88" s="187"/>
      <c r="S88" s="188"/>
      <c r="T88" s="187"/>
      <c r="U88" s="188"/>
      <c r="V88" s="187"/>
      <c r="W88" s="188"/>
      <c r="X88" s="185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185"/>
      <c r="BD88" s="185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397"/>
      <c r="CE88" s="397"/>
      <c r="CF88" s="397"/>
      <c r="CG88" s="397"/>
      <c r="CH88" s="397"/>
      <c r="CI88" s="185"/>
      <c r="CJ88" s="185"/>
      <c r="CK88" s="185"/>
      <c r="CL88" s="397"/>
      <c r="CM88" s="397"/>
      <c r="CN88" s="397"/>
      <c r="CO88" s="397"/>
      <c r="CP88" s="397"/>
      <c r="CQ88" s="397"/>
      <c r="CR88" s="397"/>
      <c r="CS88" s="397"/>
      <c r="CT88" s="397"/>
      <c r="CU88" s="397"/>
      <c r="CV88" s="397"/>
      <c r="CW88" s="397"/>
      <c r="CX88" s="397"/>
      <c r="CY88" s="397"/>
      <c r="CZ88" s="397"/>
      <c r="DA88" s="397"/>
      <c r="DB88" s="397"/>
      <c r="DC88" s="397"/>
      <c r="DD88" s="397"/>
      <c r="DE88" s="397"/>
      <c r="DF88" s="397"/>
      <c r="DG88" s="397"/>
      <c r="DH88" s="397"/>
      <c r="DI88" s="397"/>
      <c r="DJ88" s="397"/>
      <c r="DK88" s="397"/>
      <c r="DL88" s="397"/>
      <c r="DM88" s="397"/>
      <c r="DN88" s="397"/>
      <c r="DO88" s="397"/>
      <c r="DP88" s="397"/>
      <c r="DQ88" s="185"/>
      <c r="DR88" s="185"/>
      <c r="DS88" s="397"/>
      <c r="DT88" s="616" t="s">
        <v>98</v>
      </c>
      <c r="DU88" s="617"/>
      <c r="DV88" s="617"/>
      <c r="DW88" s="617"/>
      <c r="DX88" s="617"/>
      <c r="DY88" s="618"/>
      <c r="DZ88" s="353"/>
      <c r="EA88" s="348"/>
      <c r="EB88" s="348"/>
      <c r="EC88" s="348"/>
      <c r="ED88" s="348"/>
      <c r="EE88" s="348"/>
      <c r="EF88" s="348"/>
      <c r="EG88" s="348"/>
      <c r="EH88" s="348"/>
      <c r="EI88" s="348"/>
      <c r="EJ88" s="348"/>
      <c r="EK88" s="348"/>
      <c r="EL88" s="348"/>
      <c r="EM88" s="349"/>
      <c r="EN88" s="398"/>
      <c r="EO88" s="398"/>
      <c r="EP88" s="398"/>
      <c r="EQ88" s="398"/>
      <c r="ER88" s="398"/>
      <c r="ES88" s="398"/>
      <c r="ET88" s="398"/>
      <c r="EU88" s="398"/>
      <c r="EV88" s="398"/>
      <c r="EW88" s="398"/>
      <c r="EX88" s="398"/>
      <c r="EY88" s="398"/>
      <c r="EZ88" s="398"/>
      <c r="FA88" s="189"/>
      <c r="FB88" s="190"/>
      <c r="FC88" s="191"/>
      <c r="FD88" s="185"/>
      <c r="FK88" s="192"/>
      <c r="FM88" s="193"/>
      <c r="FN88" s="193"/>
      <c r="FO88" s="194"/>
    </row>
    <row r="89" spans="3:171" s="12" customFormat="1" ht="12.75" customHeight="1" x14ac:dyDescent="0.25">
      <c r="C89" s="184"/>
      <c r="D89" s="185"/>
      <c r="E89" s="397"/>
      <c r="F89" s="186"/>
      <c r="G89" s="186"/>
      <c r="H89" s="397"/>
      <c r="I89" s="416"/>
      <c r="J89" s="187"/>
      <c r="K89" s="188"/>
      <c r="L89" s="187"/>
      <c r="M89" s="188"/>
      <c r="N89" s="187"/>
      <c r="O89" s="188"/>
      <c r="P89" s="187"/>
      <c r="Q89" s="188"/>
      <c r="R89" s="187"/>
      <c r="S89" s="188"/>
      <c r="T89" s="187"/>
      <c r="U89" s="188"/>
      <c r="V89" s="187"/>
      <c r="W89" s="188"/>
      <c r="X89" s="185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185"/>
      <c r="BD89" s="185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397"/>
      <c r="BR89" s="397"/>
      <c r="BS89" s="397"/>
      <c r="BT89" s="397"/>
      <c r="BU89" s="397"/>
      <c r="BV89" s="397"/>
      <c r="BW89" s="397"/>
      <c r="BX89" s="397"/>
      <c r="BY89" s="397"/>
      <c r="BZ89" s="397"/>
      <c r="CA89" s="397"/>
      <c r="CB89" s="397"/>
      <c r="CC89" s="397"/>
      <c r="CD89" s="397"/>
      <c r="CE89" s="397"/>
      <c r="CF89" s="397"/>
      <c r="CG89" s="397"/>
      <c r="CH89" s="397"/>
      <c r="CI89" s="185"/>
      <c r="CJ89" s="185"/>
      <c r="CK89" s="185"/>
      <c r="CL89" s="397"/>
      <c r="CM89" s="397"/>
      <c r="CN89" s="397"/>
      <c r="CO89" s="397"/>
      <c r="CP89" s="397"/>
      <c r="CQ89" s="397"/>
      <c r="CR89" s="397"/>
      <c r="CS89" s="397"/>
      <c r="CT89" s="397"/>
      <c r="CU89" s="397"/>
      <c r="CV89" s="397"/>
      <c r="CW89" s="397"/>
      <c r="CX89" s="397"/>
      <c r="CY89" s="397"/>
      <c r="CZ89" s="397"/>
      <c r="DA89" s="397"/>
      <c r="DB89" s="397"/>
      <c r="DC89" s="397"/>
      <c r="DD89" s="397"/>
      <c r="DE89" s="397"/>
      <c r="DF89" s="397"/>
      <c r="DG89" s="397"/>
      <c r="DH89" s="397"/>
      <c r="DI89" s="397"/>
      <c r="DJ89" s="397"/>
      <c r="DK89" s="397"/>
      <c r="DL89" s="397"/>
      <c r="DM89" s="397"/>
      <c r="DN89" s="397"/>
      <c r="DO89" s="397"/>
      <c r="DP89" s="397"/>
      <c r="DQ89" s="185"/>
      <c r="DR89" s="185"/>
      <c r="DS89" s="397"/>
      <c r="DT89" s="619"/>
      <c r="DU89" s="620"/>
      <c r="DV89" s="620"/>
      <c r="DW89" s="620"/>
      <c r="DX89" s="620"/>
      <c r="DY89" s="621"/>
      <c r="DZ89" s="625" t="s">
        <v>84</v>
      </c>
      <c r="EA89" s="626"/>
      <c r="EB89" s="626"/>
      <c r="EC89" s="626"/>
      <c r="ED89" s="626"/>
      <c r="EE89" s="626"/>
      <c r="EF89" s="626"/>
      <c r="EG89" s="626"/>
      <c r="EH89" s="626"/>
      <c r="EI89" s="626"/>
      <c r="EJ89" s="626"/>
      <c r="EK89" s="626"/>
      <c r="EL89" s="626"/>
      <c r="EM89" s="627"/>
      <c r="EN89" s="398"/>
      <c r="EO89" s="398"/>
      <c r="EP89" s="398"/>
      <c r="EQ89" s="398"/>
      <c r="ER89" s="398"/>
      <c r="ES89" s="398"/>
      <c r="ET89" s="398"/>
      <c r="EU89" s="398"/>
      <c r="EV89" s="398"/>
      <c r="EW89" s="398"/>
      <c r="EX89" s="398"/>
      <c r="EY89" s="398"/>
      <c r="EZ89" s="398"/>
      <c r="FA89" s="189"/>
      <c r="FB89" s="190"/>
      <c r="FC89" s="191"/>
      <c r="FD89" s="185"/>
      <c r="FK89" s="192"/>
      <c r="FM89" s="193"/>
      <c r="FN89" s="193"/>
      <c r="FO89" s="194"/>
    </row>
    <row r="90" spans="3:171" s="12" customFormat="1" ht="12.75" customHeight="1" x14ac:dyDescent="0.25">
      <c r="C90" s="184"/>
      <c r="D90" s="185"/>
      <c r="E90" s="397"/>
      <c r="F90" s="186"/>
      <c r="G90" s="186"/>
      <c r="H90" s="397"/>
      <c r="I90" s="416"/>
      <c r="J90" s="187"/>
      <c r="K90" s="188"/>
      <c r="L90" s="187"/>
      <c r="M90" s="188"/>
      <c r="N90" s="187"/>
      <c r="O90" s="188"/>
      <c r="P90" s="187"/>
      <c r="Q90" s="188"/>
      <c r="R90" s="187"/>
      <c r="S90" s="188"/>
      <c r="T90" s="187"/>
      <c r="U90" s="188"/>
      <c r="V90" s="187"/>
      <c r="W90" s="188"/>
      <c r="X90" s="185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185"/>
      <c r="BD90" s="185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397"/>
      <c r="BR90" s="397"/>
      <c r="BS90" s="397"/>
      <c r="BT90" s="397"/>
      <c r="BU90" s="397"/>
      <c r="BV90" s="397"/>
      <c r="BW90" s="397"/>
      <c r="BX90" s="397"/>
      <c r="BY90" s="397"/>
      <c r="BZ90" s="397"/>
      <c r="CA90" s="397"/>
      <c r="CB90" s="397"/>
      <c r="CC90" s="397"/>
      <c r="CD90" s="397"/>
      <c r="CE90" s="397"/>
      <c r="CF90" s="397"/>
      <c r="CG90" s="397"/>
      <c r="CH90" s="397"/>
      <c r="CI90" s="185"/>
      <c r="CJ90" s="185"/>
      <c r="CK90" s="185"/>
      <c r="CL90" s="397"/>
      <c r="CM90" s="397"/>
      <c r="CN90" s="397"/>
      <c r="CO90" s="397"/>
      <c r="CP90" s="397"/>
      <c r="CQ90" s="397"/>
      <c r="CR90" s="397"/>
      <c r="CS90" s="397"/>
      <c r="CT90" s="397"/>
      <c r="CU90" s="397"/>
      <c r="CV90" s="397"/>
      <c r="CW90" s="397"/>
      <c r="CX90" s="397"/>
      <c r="CY90" s="397"/>
      <c r="CZ90" s="397"/>
      <c r="DA90" s="397"/>
      <c r="DB90" s="397"/>
      <c r="DC90" s="397"/>
      <c r="DD90" s="397"/>
      <c r="DE90" s="397"/>
      <c r="DF90" s="397"/>
      <c r="DG90" s="397"/>
      <c r="DH90" s="397"/>
      <c r="DI90" s="397"/>
      <c r="DJ90" s="397"/>
      <c r="DK90" s="397"/>
      <c r="DL90" s="397"/>
      <c r="DM90" s="397"/>
      <c r="DN90" s="397"/>
      <c r="DO90" s="397"/>
      <c r="DP90" s="397"/>
      <c r="DQ90" s="185"/>
      <c r="DR90" s="185"/>
      <c r="DS90" s="397"/>
      <c r="DT90" s="619"/>
      <c r="DU90" s="620"/>
      <c r="DV90" s="620"/>
      <c r="DW90" s="620"/>
      <c r="DX90" s="620"/>
      <c r="DY90" s="621"/>
      <c r="DZ90" s="350"/>
      <c r="EA90" s="455"/>
      <c r="EB90" s="455"/>
      <c r="EC90" s="455"/>
      <c r="ED90" s="455"/>
      <c r="EE90" s="455"/>
      <c r="EF90" s="455"/>
      <c r="EG90" s="455"/>
      <c r="EH90" s="455"/>
      <c r="EI90" s="455"/>
      <c r="EJ90" s="455"/>
      <c r="EK90" s="455"/>
      <c r="EL90" s="455"/>
      <c r="EM90" s="284"/>
      <c r="EN90" s="398"/>
      <c r="EO90" s="398"/>
      <c r="EP90" s="398"/>
      <c r="EQ90" s="398"/>
      <c r="ER90" s="398"/>
      <c r="ES90" s="398"/>
      <c r="ET90" s="398"/>
      <c r="EU90" s="398"/>
      <c r="EV90" s="398"/>
      <c r="EW90" s="398"/>
      <c r="EX90" s="398"/>
      <c r="EY90" s="398"/>
      <c r="EZ90" s="398"/>
      <c r="FA90" s="189"/>
      <c r="FB90" s="190"/>
      <c r="FC90" s="191"/>
      <c r="FD90" s="185"/>
      <c r="FK90" s="192"/>
      <c r="FM90" s="193"/>
      <c r="FN90" s="193"/>
      <c r="FO90" s="194"/>
    </row>
    <row r="91" spans="3:171" s="12" customFormat="1" ht="12.75" customHeight="1" x14ac:dyDescent="0.25">
      <c r="C91" s="184"/>
      <c r="D91" s="185"/>
      <c r="E91" s="397"/>
      <c r="F91" s="186"/>
      <c r="G91" s="186"/>
      <c r="H91" s="397"/>
      <c r="I91" s="416"/>
      <c r="J91" s="187"/>
      <c r="K91" s="188"/>
      <c r="L91" s="187"/>
      <c r="M91" s="188"/>
      <c r="N91" s="187"/>
      <c r="O91" s="188"/>
      <c r="P91" s="187"/>
      <c r="Q91" s="188"/>
      <c r="R91" s="187"/>
      <c r="S91" s="188"/>
      <c r="T91" s="187"/>
      <c r="U91" s="188"/>
      <c r="V91" s="187"/>
      <c r="W91" s="188"/>
      <c r="X91" s="185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185"/>
      <c r="BD91" s="185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397"/>
      <c r="BR91" s="397"/>
      <c r="BS91" s="397"/>
      <c r="BT91" s="397"/>
      <c r="BU91" s="397"/>
      <c r="BV91" s="397"/>
      <c r="BW91" s="397"/>
      <c r="BX91" s="397"/>
      <c r="BY91" s="397"/>
      <c r="BZ91" s="397"/>
      <c r="CA91" s="397"/>
      <c r="CB91" s="397"/>
      <c r="CC91" s="397"/>
      <c r="CD91" s="397"/>
      <c r="CE91" s="397"/>
      <c r="CF91" s="397"/>
      <c r="CG91" s="397"/>
      <c r="CH91" s="397"/>
      <c r="CI91" s="185"/>
      <c r="CJ91" s="185"/>
      <c r="CK91" s="185"/>
      <c r="CL91" s="397"/>
      <c r="CM91" s="397"/>
      <c r="CN91" s="397"/>
      <c r="CO91" s="397"/>
      <c r="CP91" s="397"/>
      <c r="CQ91" s="397"/>
      <c r="CR91" s="397"/>
      <c r="CS91" s="397"/>
      <c r="CT91" s="397"/>
      <c r="CU91" s="397"/>
      <c r="CV91" s="397"/>
      <c r="CW91" s="397"/>
      <c r="CX91" s="397"/>
      <c r="CY91" s="397"/>
      <c r="CZ91" s="397"/>
      <c r="DA91" s="397"/>
      <c r="DB91" s="397"/>
      <c r="DC91" s="397"/>
      <c r="DD91" s="397"/>
      <c r="DE91" s="397"/>
      <c r="DF91" s="397"/>
      <c r="DG91" s="397"/>
      <c r="DH91" s="397"/>
      <c r="DI91" s="397"/>
      <c r="DJ91" s="397"/>
      <c r="DK91" s="397"/>
      <c r="DL91" s="397"/>
      <c r="DM91" s="397"/>
      <c r="DN91" s="397"/>
      <c r="DO91" s="397"/>
      <c r="DP91" s="397"/>
      <c r="DQ91" s="185"/>
      <c r="DR91" s="185"/>
      <c r="DS91" s="397"/>
      <c r="DT91" s="619"/>
      <c r="DU91" s="620"/>
      <c r="DV91" s="620"/>
      <c r="DW91" s="620"/>
      <c r="DX91" s="620"/>
      <c r="DY91" s="621"/>
      <c r="DZ91" s="713" t="s">
        <v>79</v>
      </c>
      <c r="EA91" s="712"/>
      <c r="EB91" s="712"/>
      <c r="EC91" s="712"/>
      <c r="ED91" s="714" t="s">
        <v>82</v>
      </c>
      <c r="EE91" s="714"/>
      <c r="EF91" s="714"/>
      <c r="EG91" s="714"/>
      <c r="EH91" s="714"/>
      <c r="EI91" s="714"/>
      <c r="EJ91" s="714"/>
      <c r="EK91" s="714"/>
      <c r="EL91" s="714"/>
      <c r="EM91" s="715"/>
      <c r="EO91" s="398"/>
      <c r="EP91" s="398"/>
      <c r="EQ91" s="398"/>
      <c r="ER91" s="398"/>
      <c r="ES91" s="398"/>
      <c r="ET91" s="398"/>
      <c r="EU91" s="398"/>
      <c r="EV91" s="398"/>
      <c r="EW91" s="398"/>
      <c r="EX91" s="398"/>
      <c r="EY91" s="398"/>
      <c r="EZ91" s="398"/>
      <c r="FA91" s="189"/>
      <c r="FB91" s="190"/>
      <c r="FC91" s="191"/>
      <c r="FD91" s="185"/>
      <c r="FK91" s="192"/>
      <c r="FM91" s="193"/>
      <c r="FN91" s="193"/>
      <c r="FO91" s="194"/>
    </row>
    <row r="92" spans="3:171" s="12" customFormat="1" ht="12.75" customHeight="1" x14ac:dyDescent="0.25">
      <c r="C92" s="184"/>
      <c r="D92" s="185"/>
      <c r="E92" s="397"/>
      <c r="F92" s="186"/>
      <c r="G92" s="186"/>
      <c r="H92" s="397"/>
      <c r="I92" s="416"/>
      <c r="J92" s="187"/>
      <c r="K92" s="188"/>
      <c r="L92" s="187"/>
      <c r="M92" s="188"/>
      <c r="N92" s="187"/>
      <c r="O92" s="188"/>
      <c r="P92" s="187"/>
      <c r="Q92" s="188"/>
      <c r="R92" s="187"/>
      <c r="S92" s="188"/>
      <c r="T92" s="187"/>
      <c r="U92" s="188"/>
      <c r="V92" s="187"/>
      <c r="W92" s="188"/>
      <c r="X92" s="185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185"/>
      <c r="BD92" s="185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397"/>
      <c r="CB92" s="397"/>
      <c r="CC92" s="397"/>
      <c r="CD92" s="397"/>
      <c r="CE92" s="397"/>
      <c r="CF92" s="397"/>
      <c r="CG92" s="397"/>
      <c r="CH92" s="397"/>
      <c r="CI92" s="185"/>
      <c r="CJ92" s="185"/>
      <c r="CK92" s="185"/>
      <c r="CL92" s="397"/>
      <c r="CM92" s="397"/>
      <c r="CN92" s="397"/>
      <c r="CO92" s="397"/>
      <c r="CP92" s="397"/>
      <c r="CQ92" s="397"/>
      <c r="CR92" s="397"/>
      <c r="CS92" s="397"/>
      <c r="CT92" s="397"/>
      <c r="CU92" s="397"/>
      <c r="CV92" s="397"/>
      <c r="CW92" s="397"/>
      <c r="CX92" s="397"/>
      <c r="CY92" s="397"/>
      <c r="CZ92" s="397"/>
      <c r="DA92" s="397"/>
      <c r="DB92" s="397"/>
      <c r="DC92" s="397"/>
      <c r="DD92" s="397"/>
      <c r="DE92" s="397"/>
      <c r="DF92" s="397"/>
      <c r="DG92" s="397"/>
      <c r="DH92" s="397"/>
      <c r="DI92" s="397"/>
      <c r="DJ92" s="397"/>
      <c r="DK92" s="397"/>
      <c r="DL92" s="397"/>
      <c r="DM92" s="397"/>
      <c r="DN92" s="397"/>
      <c r="DO92" s="397"/>
      <c r="DP92" s="397"/>
      <c r="DQ92" s="185"/>
      <c r="DR92" s="185"/>
      <c r="DS92" s="397"/>
      <c r="DT92" s="619"/>
      <c r="DU92" s="620"/>
      <c r="DV92" s="620"/>
      <c r="DW92" s="620"/>
      <c r="DX92" s="620"/>
      <c r="DY92" s="621"/>
      <c r="DZ92" s="713" t="s">
        <v>80</v>
      </c>
      <c r="EA92" s="712"/>
      <c r="EB92" s="712"/>
      <c r="EC92" s="712"/>
      <c r="ED92" s="714" t="s">
        <v>82</v>
      </c>
      <c r="EE92" s="714"/>
      <c r="EF92" s="714"/>
      <c r="EG92" s="714"/>
      <c r="EH92" s="714"/>
      <c r="EI92" s="714"/>
      <c r="EJ92" s="714"/>
      <c r="EK92" s="714"/>
      <c r="EL92" s="714"/>
      <c r="EM92" s="715"/>
      <c r="EO92" s="398"/>
      <c r="EP92" s="398"/>
      <c r="EQ92" s="398"/>
      <c r="ER92" s="398"/>
      <c r="ES92" s="398"/>
      <c r="ET92" s="398"/>
      <c r="EU92" s="398"/>
      <c r="EV92" s="398"/>
      <c r="EW92" s="398"/>
      <c r="EX92" s="398"/>
      <c r="EY92" s="398"/>
      <c r="EZ92" s="398"/>
      <c r="FA92" s="189"/>
      <c r="FB92" s="190"/>
      <c r="FC92" s="191"/>
      <c r="FD92" s="185"/>
      <c r="FK92" s="192"/>
      <c r="FM92" s="193"/>
      <c r="FN92" s="193"/>
      <c r="FO92" s="194"/>
    </row>
    <row r="93" spans="3:171" s="12" customFormat="1" ht="12.75" customHeight="1" x14ac:dyDescent="0.25">
      <c r="C93" s="184"/>
      <c r="D93" s="185"/>
      <c r="E93" s="397"/>
      <c r="F93" s="186"/>
      <c r="G93" s="186"/>
      <c r="H93" s="397"/>
      <c r="I93" s="416"/>
      <c r="J93" s="187"/>
      <c r="K93" s="188"/>
      <c r="L93" s="187"/>
      <c r="M93" s="188"/>
      <c r="N93" s="187"/>
      <c r="O93" s="188"/>
      <c r="P93" s="187"/>
      <c r="Q93" s="188"/>
      <c r="R93" s="187"/>
      <c r="S93" s="188"/>
      <c r="T93" s="187"/>
      <c r="U93" s="188"/>
      <c r="V93" s="187"/>
      <c r="W93" s="188"/>
      <c r="X93" s="185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7"/>
      <c r="AZ93" s="397"/>
      <c r="BA93" s="397"/>
      <c r="BB93" s="397"/>
      <c r="BC93" s="185"/>
      <c r="BD93" s="185"/>
      <c r="BE93" s="397"/>
      <c r="BF93" s="397"/>
      <c r="BG93" s="397"/>
      <c r="BH93" s="397"/>
      <c r="BI93" s="397"/>
      <c r="BJ93" s="397"/>
      <c r="BK93" s="397"/>
      <c r="BL93" s="397"/>
      <c r="BM93" s="397"/>
      <c r="BN93" s="397"/>
      <c r="BO93" s="397"/>
      <c r="BP93" s="397"/>
      <c r="BQ93" s="397"/>
      <c r="BR93" s="397"/>
      <c r="BS93" s="397"/>
      <c r="BT93" s="397"/>
      <c r="BU93" s="397"/>
      <c r="BV93" s="397"/>
      <c r="BW93" s="397"/>
      <c r="BX93" s="397"/>
      <c r="BY93" s="397"/>
      <c r="BZ93" s="397"/>
      <c r="CA93" s="397"/>
      <c r="CB93" s="397"/>
      <c r="CC93" s="397"/>
      <c r="CD93" s="397"/>
      <c r="CE93" s="397"/>
      <c r="CF93" s="397"/>
      <c r="CG93" s="397"/>
      <c r="CH93" s="397"/>
      <c r="CI93" s="185"/>
      <c r="CJ93" s="185"/>
      <c r="CK93" s="185"/>
      <c r="CL93" s="397"/>
      <c r="CM93" s="397"/>
      <c r="CN93" s="397"/>
      <c r="CO93" s="397"/>
      <c r="CP93" s="397"/>
      <c r="CQ93" s="397"/>
      <c r="CR93" s="397"/>
      <c r="CS93" s="397"/>
      <c r="CT93" s="397"/>
      <c r="CU93" s="397"/>
      <c r="CV93" s="397"/>
      <c r="CW93" s="397"/>
      <c r="CX93" s="397"/>
      <c r="CY93" s="397"/>
      <c r="CZ93" s="397"/>
      <c r="DA93" s="397"/>
      <c r="DB93" s="397"/>
      <c r="DC93" s="397"/>
      <c r="DD93" s="397"/>
      <c r="DE93" s="397"/>
      <c r="DF93" s="397"/>
      <c r="DG93" s="397"/>
      <c r="DH93" s="397"/>
      <c r="DI93" s="397"/>
      <c r="DJ93" s="397"/>
      <c r="DK93" s="397"/>
      <c r="DL93" s="397"/>
      <c r="DM93" s="397"/>
      <c r="DN93" s="397"/>
      <c r="DO93" s="397"/>
      <c r="DP93" s="397"/>
      <c r="DQ93" s="185"/>
      <c r="DR93" s="185"/>
      <c r="DS93" s="397"/>
      <c r="DT93" s="619"/>
      <c r="DU93" s="620"/>
      <c r="DV93" s="620"/>
      <c r="DW93" s="620"/>
      <c r="DX93" s="620"/>
      <c r="DY93" s="621"/>
      <c r="DZ93" s="713" t="s">
        <v>81</v>
      </c>
      <c r="EA93" s="712"/>
      <c r="EB93" s="712"/>
      <c r="EC93" s="712"/>
      <c r="ED93" s="714" t="s">
        <v>82</v>
      </c>
      <c r="EE93" s="714"/>
      <c r="EF93" s="714"/>
      <c r="EG93" s="714"/>
      <c r="EH93" s="714"/>
      <c r="EI93" s="714"/>
      <c r="EJ93" s="714"/>
      <c r="EK93" s="714"/>
      <c r="EL93" s="714"/>
      <c r="EM93" s="715"/>
      <c r="EO93" s="398"/>
      <c r="EP93" s="398"/>
      <c r="EQ93" s="398"/>
      <c r="ER93" s="398"/>
      <c r="ES93" s="398"/>
      <c r="ET93" s="398"/>
      <c r="EU93" s="398"/>
      <c r="EV93" s="398"/>
      <c r="EW93" s="398"/>
      <c r="EX93" s="398"/>
      <c r="EY93" s="398"/>
      <c r="EZ93" s="398"/>
      <c r="FA93" s="189"/>
      <c r="FB93" s="190"/>
      <c r="FC93" s="191"/>
      <c r="FD93" s="185"/>
      <c r="FK93" s="192"/>
      <c r="FM93" s="193"/>
      <c r="FN93" s="193"/>
      <c r="FO93" s="194"/>
    </row>
    <row r="94" spans="3:171" s="12" customFormat="1" ht="17.25" customHeight="1" x14ac:dyDescent="0.25">
      <c r="C94" s="184"/>
      <c r="D94" s="185"/>
      <c r="E94" s="397"/>
      <c r="F94" s="186"/>
      <c r="G94" s="186"/>
      <c r="H94" s="397"/>
      <c r="I94" s="416"/>
      <c r="J94" s="187"/>
      <c r="K94" s="188"/>
      <c r="L94" s="187"/>
      <c r="M94" s="188"/>
      <c r="N94" s="187"/>
      <c r="O94" s="188"/>
      <c r="P94" s="187"/>
      <c r="Q94" s="188"/>
      <c r="R94" s="187"/>
      <c r="S94" s="188"/>
      <c r="T94" s="187"/>
      <c r="U94" s="188"/>
      <c r="V94" s="187"/>
      <c r="W94" s="188"/>
      <c r="X94" s="185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7"/>
      <c r="AZ94" s="397"/>
      <c r="BA94" s="397"/>
      <c r="BB94" s="397"/>
      <c r="BC94" s="185"/>
      <c r="BD94" s="185"/>
      <c r="BE94" s="397"/>
      <c r="BF94" s="397"/>
      <c r="BG94" s="397"/>
      <c r="BH94" s="397"/>
      <c r="BI94" s="397"/>
      <c r="BJ94" s="397"/>
      <c r="BK94" s="397"/>
      <c r="BL94" s="397"/>
      <c r="BM94" s="397"/>
      <c r="BN94" s="397"/>
      <c r="BO94" s="397"/>
      <c r="BP94" s="397"/>
      <c r="BQ94" s="397"/>
      <c r="BR94" s="397"/>
      <c r="BS94" s="397"/>
      <c r="BT94" s="397"/>
      <c r="BU94" s="397"/>
      <c r="BV94" s="397"/>
      <c r="BW94" s="397"/>
      <c r="BX94" s="397"/>
      <c r="BY94" s="397"/>
      <c r="BZ94" s="397"/>
      <c r="CA94" s="397"/>
      <c r="CB94" s="397"/>
      <c r="CC94" s="397"/>
      <c r="CD94" s="397"/>
      <c r="CE94" s="397"/>
      <c r="CF94" s="397"/>
      <c r="CG94" s="397"/>
      <c r="CH94" s="397"/>
      <c r="CI94" s="185"/>
      <c r="CJ94" s="185"/>
      <c r="CK94" s="185"/>
      <c r="CL94" s="397"/>
      <c r="CM94" s="397"/>
      <c r="CN94" s="397"/>
      <c r="CO94" s="397"/>
      <c r="CP94" s="397"/>
      <c r="CQ94" s="397"/>
      <c r="CR94" s="397"/>
      <c r="CS94" s="397"/>
      <c r="CT94" s="397"/>
      <c r="CU94" s="397"/>
      <c r="CV94" s="397"/>
      <c r="CW94" s="397"/>
      <c r="CX94" s="397"/>
      <c r="CY94" s="397"/>
      <c r="CZ94" s="397"/>
      <c r="DA94" s="397"/>
      <c r="DB94" s="397"/>
      <c r="DC94" s="397"/>
      <c r="DD94" s="397"/>
      <c r="DE94" s="397"/>
      <c r="DF94" s="397"/>
      <c r="DG94" s="397"/>
      <c r="DH94" s="397"/>
      <c r="DI94" s="397"/>
      <c r="DJ94" s="397"/>
      <c r="DK94" s="397"/>
      <c r="DL94" s="397"/>
      <c r="DM94" s="397"/>
      <c r="DN94" s="397"/>
      <c r="DO94" s="397"/>
      <c r="DP94" s="397"/>
      <c r="DQ94" s="185"/>
      <c r="DR94" s="185"/>
      <c r="DS94" s="397"/>
      <c r="DT94" s="622"/>
      <c r="DU94" s="623"/>
      <c r="DV94" s="623"/>
      <c r="DW94" s="623"/>
      <c r="DX94" s="623"/>
      <c r="DY94" s="624"/>
      <c r="DZ94" s="354"/>
      <c r="EA94" s="351"/>
      <c r="EB94" s="351"/>
      <c r="EC94" s="351"/>
      <c r="ED94" s="351"/>
      <c r="EE94" s="351"/>
      <c r="EF94" s="351"/>
      <c r="EG94" s="351"/>
      <c r="EH94" s="351"/>
      <c r="EI94" s="351"/>
      <c r="EJ94" s="351"/>
      <c r="EK94" s="351"/>
      <c r="EL94" s="351"/>
      <c r="EM94" s="352"/>
      <c r="EN94" s="398"/>
      <c r="EO94" s="398"/>
      <c r="EP94" s="398"/>
      <c r="EQ94" s="398"/>
      <c r="ER94" s="398"/>
      <c r="ES94" s="398"/>
      <c r="ET94" s="398"/>
      <c r="EU94" s="398"/>
      <c r="EV94" s="398"/>
      <c r="EW94" s="398"/>
      <c r="EX94" s="398"/>
      <c r="EY94" s="398"/>
      <c r="EZ94" s="398"/>
      <c r="FA94" s="189"/>
      <c r="FB94" s="190"/>
      <c r="FC94" s="191"/>
      <c r="FD94" s="185"/>
      <c r="FK94" s="192"/>
      <c r="FM94" s="193"/>
      <c r="FN94" s="193"/>
      <c r="FO94" s="194"/>
    </row>
    <row r="95" spans="3:171" ht="17.25" x14ac:dyDescent="0.3"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315"/>
      <c r="DS95" s="181"/>
      <c r="DT95" s="405"/>
      <c r="DU95" s="420"/>
      <c r="DV95" s="15"/>
      <c r="DW95" s="15"/>
      <c r="DX95" s="15"/>
      <c r="DY95" s="15"/>
      <c r="DZ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</row>
  </sheetData>
  <sheetProtection password="C006" sheet="1" objects="1" scenarios="1" selectLockedCells="1"/>
  <mergeCells count="156">
    <mergeCell ref="C12:C13"/>
    <mergeCell ref="C14:C15"/>
    <mergeCell ref="C16:C17"/>
    <mergeCell ref="B12:B13"/>
    <mergeCell ref="B14:B15"/>
    <mergeCell ref="B16:B17"/>
    <mergeCell ref="D12:D13"/>
    <mergeCell ref="D14:D15"/>
    <mergeCell ref="D16:D17"/>
    <mergeCell ref="E14:E15"/>
    <mergeCell ref="F14:F15"/>
    <mergeCell ref="G14:G15"/>
    <mergeCell ref="H14:H15"/>
    <mergeCell ref="DS14:DS15"/>
    <mergeCell ref="DT14:DT15"/>
    <mergeCell ref="E16:E17"/>
    <mergeCell ref="F16:F17"/>
    <mergeCell ref="G16:G17"/>
    <mergeCell ref="H16:H17"/>
    <mergeCell ref="DS16:DS17"/>
    <mergeCell ref="DT16:DT17"/>
    <mergeCell ref="ES3:EY3"/>
    <mergeCell ref="EZ3:FC3"/>
    <mergeCell ref="DZ93:EC93"/>
    <mergeCell ref="ED93:EM93"/>
    <mergeCell ref="DZ91:EC91"/>
    <mergeCell ref="ED91:EM91"/>
    <mergeCell ref="DZ92:EC92"/>
    <mergeCell ref="ED92:EM92"/>
    <mergeCell ref="ED87:EH87"/>
    <mergeCell ref="EI87:EQ87"/>
    <mergeCell ref="ET87:EX87"/>
    <mergeCell ref="EY87:FD87"/>
    <mergeCell ref="DT85:EH85"/>
    <mergeCell ref="ED86:EH86"/>
    <mergeCell ref="EI86:EQ86"/>
    <mergeCell ref="ET86:EX86"/>
    <mergeCell ref="EY86:FD86"/>
    <mergeCell ref="DT40:DY46"/>
    <mergeCell ref="DZ41:EM41"/>
    <mergeCell ref="DZ43:EC43"/>
    <mergeCell ref="ED43:EM43"/>
    <mergeCell ref="DZ44:EC44"/>
    <mergeCell ref="ED44:EM44"/>
    <mergeCell ref="ED39:EH39"/>
    <mergeCell ref="V56:W56"/>
    <mergeCell ref="V57:W57"/>
    <mergeCell ref="DT81:FD81"/>
    <mergeCell ref="DT82:FD82"/>
    <mergeCell ref="DT83:DZ83"/>
    <mergeCell ref="EA83:EG83"/>
    <mergeCell ref="DT84:EF84"/>
    <mergeCell ref="J57:K57"/>
    <mergeCell ref="L57:M57"/>
    <mergeCell ref="N57:O57"/>
    <mergeCell ref="P57:Q57"/>
    <mergeCell ref="R57:S57"/>
    <mergeCell ref="T57:U57"/>
    <mergeCell ref="FC54:FC59"/>
    <mergeCell ref="FD54:FD59"/>
    <mergeCell ref="DS60:DS61"/>
    <mergeCell ref="DS62:DS63"/>
    <mergeCell ref="DS64:DS65"/>
    <mergeCell ref="DT60:DT61"/>
    <mergeCell ref="DT62:DT63"/>
    <mergeCell ref="DT64:DT65"/>
    <mergeCell ref="DU54:DU56"/>
    <mergeCell ref="EI84:EQ85"/>
    <mergeCell ref="EV84:FE85"/>
    <mergeCell ref="C49:W49"/>
    <mergeCell ref="DT49:FE49"/>
    <mergeCell ref="FM50:FO51"/>
    <mergeCell ref="C51:D51"/>
    <mergeCell ref="E51:F51"/>
    <mergeCell ref="J51:W51"/>
    <mergeCell ref="ES51:EY51"/>
    <mergeCell ref="FM54:FM59"/>
    <mergeCell ref="FN54:FN59"/>
    <mergeCell ref="FO54:FO59"/>
    <mergeCell ref="D56:D59"/>
    <mergeCell ref="E56:H56"/>
    <mergeCell ref="J56:K56"/>
    <mergeCell ref="L56:M56"/>
    <mergeCell ref="N56:O56"/>
    <mergeCell ref="C54:C59"/>
    <mergeCell ref="D54:H54"/>
    <mergeCell ref="J54:W54"/>
    <mergeCell ref="DS54:DS59"/>
    <mergeCell ref="FA54:FA59"/>
    <mergeCell ref="FB54:FB59"/>
    <mergeCell ref="P56:Q56"/>
    <mergeCell ref="R56:S56"/>
    <mergeCell ref="T56:U56"/>
    <mergeCell ref="EI39:EQ39"/>
    <mergeCell ref="ET39:EX39"/>
    <mergeCell ref="DZ45:EC45"/>
    <mergeCell ref="ED45:EM45"/>
    <mergeCell ref="DS12:DS13"/>
    <mergeCell ref="DT12:DT13"/>
    <mergeCell ref="EY39:FD39"/>
    <mergeCell ref="DT36:EF36"/>
    <mergeCell ref="DT37:EH37"/>
    <mergeCell ref="ED38:EH38"/>
    <mergeCell ref="EI38:EQ38"/>
    <mergeCell ref="ET38:EX38"/>
    <mergeCell ref="EY38:FD38"/>
    <mergeCell ref="EI36:EQ37"/>
    <mergeCell ref="EV36:FE37"/>
    <mergeCell ref="R8:S8"/>
    <mergeCell ref="T8:U8"/>
    <mergeCell ref="V8:W8"/>
    <mergeCell ref="V9:W9"/>
    <mergeCell ref="C33:W33"/>
    <mergeCell ref="DT33:FD33"/>
    <mergeCell ref="DT34:FD34"/>
    <mergeCell ref="DT35:DZ35"/>
    <mergeCell ref="EA35:EG35"/>
    <mergeCell ref="J9:K9"/>
    <mergeCell ref="L9:M9"/>
    <mergeCell ref="N9:O9"/>
    <mergeCell ref="P9:Q9"/>
    <mergeCell ref="R9:S9"/>
    <mergeCell ref="T9:U9"/>
    <mergeCell ref="FC6:FC11"/>
    <mergeCell ref="FD6:FD11"/>
    <mergeCell ref="DS19:DT19"/>
    <mergeCell ref="DU6:DU8"/>
    <mergeCell ref="I6:I8"/>
    <mergeCell ref="E12:E13"/>
    <mergeCell ref="F12:F13"/>
    <mergeCell ref="G12:G13"/>
    <mergeCell ref="H12:H13"/>
    <mergeCell ref="DT88:DY94"/>
    <mergeCell ref="DZ89:EM89"/>
    <mergeCell ref="C2:D2"/>
    <mergeCell ref="E2:W2"/>
    <mergeCell ref="DS1:FD1"/>
    <mergeCell ref="FM2:FO3"/>
    <mergeCell ref="C3:D3"/>
    <mergeCell ref="E3:F3"/>
    <mergeCell ref="J3:W3"/>
    <mergeCell ref="FM6:FM11"/>
    <mergeCell ref="FN6:FN11"/>
    <mergeCell ref="FO6:FO11"/>
    <mergeCell ref="D8:D11"/>
    <mergeCell ref="E8:H8"/>
    <mergeCell ref="J8:K8"/>
    <mergeCell ref="L8:M8"/>
    <mergeCell ref="N8:O8"/>
    <mergeCell ref="C6:C11"/>
    <mergeCell ref="D6:H6"/>
    <mergeCell ref="J6:W6"/>
    <mergeCell ref="DS6:DS11"/>
    <mergeCell ref="FA6:FA11"/>
    <mergeCell ref="FB6:FB11"/>
    <mergeCell ref="P8:Q8"/>
  </mergeCells>
  <conditionalFormatting sqref="FA12:FB17 DT9:DU10 DT7:DT8 DU6 FA19:FB19">
    <cfRule type="expression" dxfId="27" priority="41">
      <formula>IF(OR(DT$9="cmt",DT$9="paz"),1,0)</formula>
    </cfRule>
  </conditionalFormatting>
  <conditionalFormatting sqref="CL6:DR10 DS6:DT6">
    <cfRule type="expression" dxfId="26" priority="40">
      <formula>IF(OR(CL$9="cmt",CL$9="paz"),1,0)</formula>
    </cfRule>
  </conditionalFormatting>
  <conditionalFormatting sqref="BE9:CI9">
    <cfRule type="expression" dxfId="25" priority="39">
      <formula>IF(OR(BE$11="cmt",BE$11="paz"),1,0)</formula>
    </cfRule>
  </conditionalFormatting>
  <conditionalFormatting sqref="BE9:CI9">
    <cfRule type="expression" dxfId="24" priority="38">
      <formula>IF(OR(BE$9="cmt",BE$9="paz"),1,0)</formula>
    </cfRule>
  </conditionalFormatting>
  <conditionalFormatting sqref="Y9:BC9">
    <cfRule type="expression" dxfId="23" priority="37">
      <formula>IF(OR(Y$11="cmt",Y$11="paz"),1,0)</formula>
    </cfRule>
  </conditionalFormatting>
  <conditionalFormatting sqref="Y9:BC9">
    <cfRule type="expression" dxfId="22" priority="36">
      <formula>IF(OR(Y$9="cmt",Y$9="paz"),1,0)</formula>
    </cfRule>
  </conditionalFormatting>
  <conditionalFormatting sqref="FA60:FB67">
    <cfRule type="expression" dxfId="21" priority="34">
      <formula>IF(OR(FA$9="cmt",FA$9="paz"),1,0)</formula>
    </cfRule>
  </conditionalFormatting>
  <conditionalFormatting sqref="CL54:DR58 DT54:DT58">
    <cfRule type="expression" dxfId="20" priority="33">
      <formula>IF(OR(CL$9="cmt",CL$9="paz"),1,0)</formula>
    </cfRule>
  </conditionalFormatting>
  <conditionalFormatting sqref="BE57:CI57">
    <cfRule type="expression" dxfId="19" priority="32">
      <formula>IF(OR(BE$11="cmt",BE$11="paz"),1,0)</formula>
    </cfRule>
  </conditionalFormatting>
  <conditionalFormatting sqref="BE57:CI57">
    <cfRule type="expression" dxfId="18" priority="31">
      <formula>IF(OR(BE$9="cmt",BE$9="paz"),1,0)</formula>
    </cfRule>
  </conditionalFormatting>
  <conditionalFormatting sqref="Y57:BC57">
    <cfRule type="expression" dxfId="17" priority="30">
      <formula>IF(OR(Y$11="cmt",Y$11="paz"),1,0)</formula>
    </cfRule>
  </conditionalFormatting>
  <conditionalFormatting sqref="Y57:BC57">
    <cfRule type="expression" dxfId="16" priority="29">
      <formula>IF(OR(Y$9="cmt",Y$9="paz"),1,0)</formula>
    </cfRule>
  </conditionalFormatting>
  <conditionalFormatting sqref="DS54">
    <cfRule type="expression" dxfId="15" priority="28">
      <formula>IF(OR(DS$9="cmt",DS$9="paz"),1,0)</formula>
    </cfRule>
  </conditionalFormatting>
  <conditionalFormatting sqref="FA19:FB19">
    <cfRule type="expression" dxfId="14" priority="25">
      <formula>IF(OR(FA$9="cmt",FA$9="paz"),1,0)</formula>
    </cfRule>
  </conditionalFormatting>
  <conditionalFormatting sqref="FA19:FB19">
    <cfRule type="expression" dxfId="13" priority="22">
      <formula>IF(OR(FA$9="cmt",FA$9="paz"),1,0)</formula>
    </cfRule>
  </conditionalFormatting>
  <conditionalFormatting sqref="FA67:FB67">
    <cfRule type="expression" dxfId="12" priority="19">
      <formula>IF(OR(FA$9="cmt",FA$9="paz"),1,0)</formula>
    </cfRule>
  </conditionalFormatting>
  <conditionalFormatting sqref="FA67:FB67">
    <cfRule type="expression" dxfId="11" priority="17">
      <formula>IF(OR(FA$9="cmt",FA$9="paz"),1,0)</formula>
    </cfRule>
  </conditionalFormatting>
  <conditionalFormatting sqref="FA67:FB67">
    <cfRule type="expression" dxfId="10" priority="14">
      <formula>IF(OR(FA$9="cmt",FA$9="paz"),1,0)</formula>
    </cfRule>
  </conditionalFormatting>
  <conditionalFormatting sqref="Y19:DP19">
    <cfRule type="expression" dxfId="9" priority="12">
      <formula>IF(OR(Y$11="cmt",Y$11="paz"),1,0)</formula>
    </cfRule>
  </conditionalFormatting>
  <conditionalFormatting sqref="Y19:DP19">
    <cfRule type="expression" dxfId="8" priority="11">
      <formula>IF(OR(Y$11="cmt",Y$11="paz"),1,0)</formula>
    </cfRule>
  </conditionalFormatting>
  <conditionalFormatting sqref="Y19:DP19">
    <cfRule type="expression" dxfId="7" priority="10">
      <formula>IF(OR(Y$11="cmt",Y$11="paz"),1,0)</formula>
    </cfRule>
  </conditionalFormatting>
  <conditionalFormatting sqref="Y19:DP19">
    <cfRule type="expression" dxfId="6" priority="9">
      <formula>IF(OR(Y$11="cmt",Y$11="paz"),1,0)</formula>
    </cfRule>
  </conditionalFormatting>
  <conditionalFormatting sqref="Y19:DP19">
    <cfRule type="expression" dxfId="5" priority="8">
      <formula>IF(OR(Y$11="cmt",Y$11="paz"),1,0)</formula>
    </cfRule>
  </conditionalFormatting>
  <conditionalFormatting sqref="Y19:DP19">
    <cfRule type="expression" dxfId="4" priority="7">
      <formula>IF(OR(Y$11="cmt",Y$11="paz"),1,0)</formula>
    </cfRule>
  </conditionalFormatting>
  <conditionalFormatting sqref="I6">
    <cfRule type="expression" dxfId="3" priority="5">
      <formula>IF(OR(I$9="cmt",I$9="paz"),1,0)</formula>
    </cfRule>
  </conditionalFormatting>
  <conditionalFormatting sqref="DU57:DU58 DU54">
    <cfRule type="expression" dxfId="2" priority="4">
      <formula>IF(OR(DU$9="cmt",DU$9="paz"),1,0)</formula>
    </cfRule>
  </conditionalFormatting>
  <conditionalFormatting sqref="DV6:EZ19">
    <cfRule type="expression" dxfId="1" priority="2">
      <formula>IF(OR(DV$11="Cumartesi",DV$11="Pazar"),1,0)</formula>
    </cfRule>
  </conditionalFormatting>
  <conditionalFormatting sqref="DV54:EZ67">
    <cfRule type="expression" dxfId="0" priority="1">
      <formula>IF(OR(DV$59="Cumartesi",DV$59="Pazar"),1,0)</formula>
    </cfRule>
  </conditionalFormatting>
  <dataValidations count="7">
    <dataValidation type="date" allowBlank="1" showInputMessage="1" showErrorMessage="1" errorTitle="TARİH DEĞERİ GİRİNİZ!" error="Lütfen tarih değeri giriniz!" sqref="G12 G14 G16 G18:G19">
      <formula1>FR12</formula1>
      <formula2>FR19</formula2>
    </dataValidation>
    <dataValidation type="list" allowBlank="1" showInputMessage="1" showErrorMessage="1" sqref="G3">
      <formula1>"2019,2020,2021,2022,2023,2024,2025,2026,2027,2028,2029,2030"</formula1>
    </dataValidation>
    <dataValidation type="list" allowBlank="1" showInputMessage="1" showErrorMessage="1" sqref="E3">
      <formula1>AYLAR</formula1>
    </dataValidation>
    <dataValidation type="whole" allowBlank="1" showInputMessage="1" showErrorMessage="1" errorTitle="SAYI DEĞERİ GİRİNİZ!" error="Lütfen sayı değeri giriniz!" sqref="J35:W45 J47:W48 J51:K59 J61:K95 L51:W95 J12:W32">
      <formula1>0</formula1>
      <formula2>8</formula2>
    </dataValidation>
    <dataValidation type="date" allowBlank="1" showInputMessage="1" showErrorMessage="1" errorTitle="TARİH DEĞERİ GİRİNİZ!" error="Lütfen tarih değeri giriniz!" sqref="F36:G45 F61:G95 F51:G59 F20:G32 F47:G48">
      <formula1>42370</formula1>
      <formula2>43831</formula2>
    </dataValidation>
    <dataValidation type="date" allowBlank="1" showInputMessage="1" showErrorMessage="1" errorTitle="TARİH DEĞERİ GİRİNİZ!" error="Lütfen tarih değeri giriniz!" sqref="F12 F14 F16 F18:F19">
      <formula1>FR12</formula1>
      <formula2>FR19</formula2>
    </dataValidation>
    <dataValidation type="list" allowBlank="1" showInputMessage="1" showErrorMessage="1" errorTitle="Tatil ise &quot;X&quot; koyunuz" sqref="DV4:EZ4">
      <formula1>"X,x"</formula1>
    </dataValidation>
  </dataValidations>
  <pageMargins left="0.43307086614173229" right="0" top="0.43307086614173229" bottom="0" header="0" footer="0"/>
  <pageSetup paperSize="9"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TOPLU PUANTAJ</vt:lpstr>
      <vt:lpstr>Okul Öğretmenleri için</vt:lpstr>
      <vt:lpstr>'Okul Öğretmenleri için'!ADI</vt:lpstr>
      <vt:lpstr>'TOPLU PUANTAJ'!ADI</vt:lpstr>
      <vt:lpstr>'Okul Öğretmenleri için'!AY</vt:lpstr>
      <vt:lpstr>'TOPLU PUANTAJ'!AY</vt:lpstr>
      <vt:lpstr>'Okul Öğretmenleri için'!AYLAR</vt:lpstr>
      <vt:lpstr>'TOPLU PUANTAJ'!AYLAR</vt:lpstr>
      <vt:lpstr>'Okul Öğretmenleri için'!TAKVİM</vt:lpstr>
      <vt:lpstr>'Okul Öğretmenleri için'!Yazdırma_Alanı</vt:lpstr>
      <vt:lpstr>'TOPLU PUANTAJ'!Yazdırma_Alanı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</dc:creator>
  <cp:lastModifiedBy>admın</cp:lastModifiedBy>
  <cp:lastPrinted>2023-07-24T17:44:51Z</cp:lastPrinted>
  <dcterms:created xsi:type="dcterms:W3CDTF">2016-12-15T09:08:27Z</dcterms:created>
  <dcterms:modified xsi:type="dcterms:W3CDTF">2023-07-24T17:49:15Z</dcterms:modified>
</cp:coreProperties>
</file>